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Questa_cartella_di_lavoro" defaultThemeVersion="123820"/>
  <bookViews>
    <workbookView xWindow="-120" yWindow="540" windowWidth="20700" windowHeight="10500" tabRatio="646" activeTab="1"/>
  </bookViews>
  <sheets>
    <sheet name="FattoriMisureIndic" sheetId="4" r:id="rId1"/>
    <sheet name="Mappa" sheetId="5" r:id="rId2"/>
    <sheet name="Foglio1" sheetId="6" r:id="rId3"/>
  </sheets>
  <calcPr calcId="145621"/>
</workbook>
</file>

<file path=xl/calcChain.xml><?xml version="1.0" encoding="utf-8"?>
<calcChain xmlns="http://schemas.openxmlformats.org/spreadsheetml/2006/main">
  <c r="S16" i="5" l="1"/>
  <c r="S17" i="5"/>
  <c r="S18" i="5"/>
  <c r="S14" i="5"/>
  <c r="S15" i="5"/>
  <c r="Q14" i="5"/>
  <c r="Q15" i="5"/>
  <c r="Q16" i="5"/>
  <c r="Q17" i="5"/>
  <c r="Q18" i="5"/>
  <c r="O113" i="5"/>
  <c r="O111" i="5"/>
  <c r="O110" i="5"/>
  <c r="P110" i="5" s="1"/>
  <c r="Q110" i="5"/>
  <c r="S110" i="5"/>
  <c r="V110" i="5"/>
  <c r="V134" i="5" l="1"/>
  <c r="V135" i="5"/>
  <c r="V136" i="5"/>
  <c r="V137" i="5"/>
  <c r="V138" i="5"/>
  <c r="V139" i="5"/>
  <c r="V140" i="5"/>
  <c r="V141" i="5"/>
  <c r="V142" i="5"/>
  <c r="V143" i="5"/>
  <c r="V144" i="5"/>
  <c r="V145" i="5"/>
  <c r="V146" i="5"/>
  <c r="V147" i="5"/>
  <c r="V148" i="5"/>
  <c r="V131" i="5"/>
  <c r="V132" i="5"/>
  <c r="V133" i="5"/>
  <c r="V128" i="5"/>
  <c r="V129" i="5"/>
  <c r="V130" i="5"/>
  <c r="V120" i="5"/>
  <c r="V121" i="5"/>
  <c r="V122" i="5"/>
  <c r="V123" i="5"/>
  <c r="V124" i="5"/>
  <c r="V125" i="5"/>
  <c r="V126" i="5"/>
  <c r="V127" i="5"/>
  <c r="V119" i="5"/>
  <c r="V109" i="5"/>
  <c r="V108" i="5"/>
  <c r="V96" i="5"/>
  <c r="V97" i="5"/>
  <c r="V98" i="5"/>
  <c r="V99" i="5"/>
  <c r="V100" i="5"/>
  <c r="V95" i="5"/>
  <c r="V94" i="5"/>
  <c r="V93" i="5"/>
  <c r="V85" i="5"/>
  <c r="V86" i="5"/>
  <c r="V87" i="5"/>
  <c r="V88" i="5"/>
  <c r="V89" i="5"/>
  <c r="V90" i="5"/>
  <c r="V91" i="5"/>
  <c r="V84" i="5"/>
  <c r="V6" i="5"/>
  <c r="V7" i="5"/>
  <c r="V8" i="5"/>
  <c r="V9" i="5"/>
  <c r="V10" i="5"/>
  <c r="V11" i="5"/>
  <c r="V12" i="5"/>
  <c r="V13" i="5"/>
  <c r="V14" i="5"/>
  <c r="V15" i="5"/>
  <c r="V16" i="5"/>
  <c r="V17" i="5"/>
  <c r="V18" i="5"/>
  <c r="V19" i="5"/>
  <c r="V20" i="5"/>
  <c r="V21" i="5"/>
  <c r="V22" i="5"/>
  <c r="V23" i="5"/>
  <c r="V24" i="5"/>
  <c r="V25" i="5"/>
  <c r="V26" i="5"/>
  <c r="V27" i="5"/>
  <c r="V28" i="5"/>
  <c r="V29" i="5"/>
  <c r="V30" i="5"/>
  <c r="V31" i="5"/>
  <c r="V32" i="5"/>
  <c r="V33" i="5"/>
  <c r="V34" i="5"/>
  <c r="V35" i="5"/>
  <c r="V36" i="5"/>
  <c r="V37" i="5"/>
  <c r="V38" i="5"/>
  <c r="V39" i="5"/>
  <c r="V40" i="5"/>
  <c r="V41" i="5"/>
  <c r="V42" i="5"/>
  <c r="V43" i="5"/>
  <c r="V44" i="5"/>
  <c r="V45" i="5"/>
  <c r="V46" i="5"/>
  <c r="V47" i="5"/>
  <c r="V48" i="5"/>
  <c r="V49" i="5"/>
  <c r="V50" i="5"/>
  <c r="V51" i="5"/>
  <c r="V52" i="5"/>
  <c r="V53" i="5"/>
  <c r="V54" i="5"/>
  <c r="V55" i="5"/>
  <c r="V56" i="5"/>
  <c r="V57" i="5"/>
  <c r="V58" i="5"/>
  <c r="V59" i="5"/>
  <c r="V60" i="5"/>
  <c r="V61" i="5"/>
  <c r="V62" i="5"/>
  <c r="V63" i="5"/>
  <c r="V64" i="5"/>
  <c r="V65" i="5"/>
  <c r="V66" i="5"/>
  <c r="V67" i="5"/>
  <c r="V68" i="5"/>
  <c r="V69" i="5"/>
  <c r="V70" i="5"/>
  <c r="V71" i="5"/>
  <c r="V72" i="5"/>
  <c r="V73" i="5"/>
  <c r="V74" i="5"/>
  <c r="V5" i="5"/>
  <c r="O5" i="5"/>
  <c r="P5" i="5" s="1"/>
  <c r="O6" i="5"/>
  <c r="O7" i="5"/>
  <c r="P7" i="5" s="1"/>
  <c r="O8" i="5"/>
  <c r="P8" i="5" s="1"/>
  <c r="O9" i="5"/>
  <c r="O10" i="5"/>
  <c r="O11" i="5"/>
  <c r="O12" i="5"/>
  <c r="O13" i="5"/>
  <c r="O14" i="5"/>
  <c r="P14" i="5" s="1"/>
  <c r="O15" i="5"/>
  <c r="P15" i="5" s="1"/>
  <c r="O16" i="5"/>
  <c r="P16" i="5" s="1"/>
  <c r="O17" i="5"/>
  <c r="P17" i="5" s="1"/>
  <c r="O18" i="5"/>
  <c r="O19" i="5"/>
  <c r="O20" i="5"/>
  <c r="O21" i="5"/>
  <c r="O22" i="5"/>
  <c r="P22" i="5" s="1"/>
  <c r="O23" i="5"/>
  <c r="P23" i="5" s="1"/>
  <c r="O24" i="5"/>
  <c r="O25" i="5"/>
  <c r="O26" i="5"/>
  <c r="O27" i="5"/>
  <c r="P27" i="5" s="1"/>
  <c r="O28" i="5"/>
  <c r="P28" i="5" s="1"/>
  <c r="O29" i="5"/>
  <c r="P29" i="5" s="1"/>
  <c r="O30" i="5"/>
  <c r="O31" i="5"/>
  <c r="P31" i="5" s="1"/>
  <c r="O32" i="5"/>
  <c r="P32" i="5" s="1"/>
  <c r="O33" i="5"/>
  <c r="O34" i="5"/>
  <c r="O35" i="5"/>
  <c r="P35" i="5" s="1"/>
  <c r="O36" i="5"/>
  <c r="O37" i="5"/>
  <c r="P37" i="5" s="1"/>
  <c r="O38" i="5"/>
  <c r="O39" i="5"/>
  <c r="P39" i="5" s="1"/>
  <c r="O40" i="5"/>
  <c r="P40" i="5" s="1"/>
  <c r="O41" i="5"/>
  <c r="P41" i="5" s="1"/>
  <c r="O42" i="5"/>
  <c r="P42" i="5" s="1"/>
  <c r="O43" i="5"/>
  <c r="P43" i="5" s="1"/>
  <c r="O44" i="5"/>
  <c r="O45" i="5"/>
  <c r="O46" i="5"/>
  <c r="P46" i="5" s="1"/>
  <c r="O47" i="5"/>
  <c r="P47" i="5" s="1"/>
  <c r="O48" i="5"/>
  <c r="P48" i="5" s="1"/>
  <c r="O49" i="5"/>
  <c r="O50" i="5"/>
  <c r="O51" i="5"/>
  <c r="P51" i="5" s="1"/>
  <c r="O52" i="5"/>
  <c r="O53" i="5"/>
  <c r="O54" i="5"/>
  <c r="O55" i="5"/>
  <c r="P55" i="5" s="1"/>
  <c r="O56" i="5"/>
  <c r="O57" i="5"/>
  <c r="P57" i="5" s="1"/>
  <c r="O58" i="5"/>
  <c r="P58" i="5" s="1"/>
  <c r="O59" i="5"/>
  <c r="P59" i="5" s="1"/>
  <c r="O60" i="5"/>
  <c r="O61" i="5"/>
  <c r="P61" i="5" s="1"/>
  <c r="O62" i="5"/>
  <c r="P62" i="5" s="1"/>
  <c r="O63" i="5"/>
  <c r="P63" i="5" s="1"/>
  <c r="O64" i="5"/>
  <c r="O65" i="5"/>
  <c r="P65" i="5" s="1"/>
  <c r="O66" i="5"/>
  <c r="P66" i="5" s="1"/>
  <c r="O67" i="5"/>
  <c r="P67" i="5" s="1"/>
  <c r="O68" i="5"/>
  <c r="O69" i="5"/>
  <c r="O70" i="5"/>
  <c r="P70" i="5" s="1"/>
  <c r="O71" i="5"/>
  <c r="P71" i="5" s="1"/>
  <c r="O72" i="5"/>
  <c r="P72" i="5" s="1"/>
  <c r="O73" i="5"/>
  <c r="P73" i="5" s="1"/>
  <c r="O74" i="5"/>
  <c r="O75" i="5"/>
  <c r="P75" i="5" s="1"/>
  <c r="O76" i="5"/>
  <c r="P76" i="5" s="1"/>
  <c r="O77" i="5"/>
  <c r="P77" i="5" s="1"/>
  <c r="O78" i="5"/>
  <c r="O79" i="5"/>
  <c r="P79" i="5" s="1"/>
  <c r="O80" i="5"/>
  <c r="P80" i="5" s="1"/>
  <c r="O81" i="5"/>
  <c r="P81" i="5" s="1"/>
  <c r="O82" i="5"/>
  <c r="P82" i="5" s="1"/>
  <c r="O83" i="5"/>
  <c r="O84" i="5"/>
  <c r="O85" i="5"/>
  <c r="P85" i="5" s="1"/>
  <c r="O86" i="5"/>
  <c r="O87" i="5"/>
  <c r="P87" i="5" s="1"/>
  <c r="O88" i="5"/>
  <c r="O89" i="5"/>
  <c r="P89" i="5" s="1"/>
  <c r="O90" i="5"/>
  <c r="O91" i="5"/>
  <c r="P91" i="5" s="1"/>
  <c r="O92" i="5"/>
  <c r="O93" i="5"/>
  <c r="P93" i="5" s="1"/>
  <c r="O94" i="5"/>
  <c r="P94" i="5" s="1"/>
  <c r="O95" i="5"/>
  <c r="P95" i="5" s="1"/>
  <c r="O96" i="5"/>
  <c r="O97" i="5"/>
  <c r="P97" i="5" s="1"/>
  <c r="O98" i="5"/>
  <c r="P98" i="5" s="1"/>
  <c r="O99" i="5"/>
  <c r="P99" i="5" s="1"/>
  <c r="O100" i="5"/>
  <c r="P100" i="5" s="1"/>
  <c r="O101" i="5"/>
  <c r="P101" i="5" s="1"/>
  <c r="O102" i="5"/>
  <c r="P102" i="5" s="1"/>
  <c r="O103" i="5"/>
  <c r="P103" i="5" s="1"/>
  <c r="O104" i="5"/>
  <c r="P104" i="5" s="1"/>
  <c r="O105" i="5"/>
  <c r="P105" i="5" s="1"/>
  <c r="O106" i="5"/>
  <c r="P106" i="5" s="1"/>
  <c r="O107" i="5"/>
  <c r="P107" i="5" s="1"/>
  <c r="O108" i="5"/>
  <c r="O109" i="5"/>
  <c r="P109" i="5" s="1"/>
  <c r="O114" i="5"/>
  <c r="P114" i="5" s="1"/>
  <c r="O115" i="5"/>
  <c r="P115" i="5" s="1"/>
  <c r="O116" i="5"/>
  <c r="O117" i="5"/>
  <c r="O118" i="5"/>
  <c r="P118" i="5" s="1"/>
  <c r="O119" i="5"/>
  <c r="P119" i="5" s="1"/>
  <c r="O120" i="5"/>
  <c r="O121" i="5"/>
  <c r="P121" i="5" s="1"/>
  <c r="O122" i="5"/>
  <c r="P122" i="5" s="1"/>
  <c r="O123" i="5"/>
  <c r="P123" i="5" s="1"/>
  <c r="O124" i="5"/>
  <c r="P124" i="5" s="1"/>
  <c r="O125" i="5"/>
  <c r="P125" i="5" s="1"/>
  <c r="O126" i="5"/>
  <c r="O127" i="5"/>
  <c r="P127" i="5" s="1"/>
  <c r="O128" i="5"/>
  <c r="P128" i="5" s="1"/>
  <c r="O129" i="5"/>
  <c r="P129" i="5" s="1"/>
  <c r="O130" i="5"/>
  <c r="P130" i="5" s="1"/>
  <c r="O131" i="5"/>
  <c r="P131" i="5" s="1"/>
  <c r="O132" i="5"/>
  <c r="O133" i="5"/>
  <c r="P133" i="5" s="1"/>
  <c r="O134" i="5"/>
  <c r="P134" i="5" s="1"/>
  <c r="O135" i="5"/>
  <c r="P135" i="5" s="1"/>
  <c r="O136" i="5"/>
  <c r="P136" i="5" s="1"/>
  <c r="O137" i="5"/>
  <c r="P137" i="5" s="1"/>
  <c r="O138" i="5"/>
  <c r="P138" i="5" s="1"/>
  <c r="O139" i="5"/>
  <c r="P139" i="5" s="1"/>
  <c r="O140" i="5"/>
  <c r="P140" i="5" s="1"/>
  <c r="O141" i="5"/>
  <c r="P141" i="5" s="1"/>
  <c r="O142" i="5"/>
  <c r="P142" i="5" s="1"/>
  <c r="O143" i="5"/>
  <c r="P143" i="5" s="1"/>
  <c r="O144" i="5"/>
  <c r="P144" i="5" s="1"/>
  <c r="O145" i="5"/>
  <c r="P145" i="5" s="1"/>
  <c r="O146" i="5"/>
  <c r="P146" i="5" s="1"/>
  <c r="O147" i="5"/>
  <c r="P147" i="5" s="1"/>
  <c r="P90" i="5"/>
  <c r="P108" i="5"/>
  <c r="P6" i="5"/>
  <c r="P9" i="5"/>
  <c r="P10" i="5"/>
  <c r="P11" i="5"/>
  <c r="P12" i="5"/>
  <c r="P13" i="5"/>
  <c r="P18" i="5"/>
  <c r="P20" i="5"/>
  <c r="P21" i="5"/>
  <c r="P38" i="5"/>
  <c r="P45" i="5"/>
  <c r="P49" i="5"/>
  <c r="P50" i="5"/>
  <c r="P64" i="5"/>
  <c r="P88" i="5"/>
  <c r="P92" i="5"/>
  <c r="P96" i="5"/>
  <c r="P116" i="5"/>
  <c r="P117" i="5"/>
  <c r="P120" i="5"/>
  <c r="P132" i="5"/>
  <c r="P36" i="5"/>
  <c r="P44" i="5"/>
  <c r="P52" i="5"/>
  <c r="P53" i="5"/>
  <c r="P54" i="5"/>
  <c r="P56" i="5"/>
  <c r="P60" i="5"/>
  <c r="P68" i="5"/>
  <c r="P69" i="5"/>
  <c r="P74" i="5"/>
  <c r="P78" i="5"/>
  <c r="P83" i="5"/>
  <c r="P84" i="5"/>
  <c r="P86" i="5"/>
  <c r="P126" i="5"/>
  <c r="O148" i="5"/>
  <c r="P148" i="5" s="1"/>
  <c r="P19" i="5"/>
  <c r="P24" i="5"/>
  <c r="P25" i="5"/>
  <c r="P26" i="5"/>
  <c r="P30" i="5"/>
  <c r="P33" i="5"/>
  <c r="P34" i="5"/>
  <c r="Q23" i="5"/>
  <c r="S23" i="5"/>
  <c r="Q6" i="5" l="1"/>
  <c r="S6" i="5"/>
  <c r="S103" i="5" l="1"/>
  <c r="Q41" i="5" l="1"/>
  <c r="S41" i="5"/>
  <c r="Q49" i="5"/>
  <c r="S49" i="5"/>
  <c r="Q50" i="5"/>
  <c r="S50" i="5"/>
  <c r="Q51" i="5"/>
  <c r="S51" i="5"/>
  <c r="Q52" i="5"/>
  <c r="S52" i="5"/>
  <c r="Q53" i="5"/>
  <c r="S53" i="5"/>
  <c r="Q55" i="5"/>
  <c r="S55" i="5"/>
  <c r="S5" i="5" l="1"/>
  <c r="S7" i="5"/>
  <c r="S8" i="5"/>
  <c r="S9" i="5"/>
  <c r="S10" i="5"/>
  <c r="S11" i="5"/>
  <c r="S12" i="5"/>
  <c r="S13" i="5"/>
  <c r="S19" i="5"/>
  <c r="S20" i="5"/>
  <c r="S21" i="5"/>
  <c r="S22" i="5"/>
  <c r="S24" i="5"/>
  <c r="S25" i="5"/>
  <c r="S26" i="5"/>
  <c r="S27" i="5"/>
  <c r="S28" i="5"/>
  <c r="S29" i="5"/>
  <c r="S30" i="5"/>
  <c r="S31" i="5"/>
  <c r="S32" i="5"/>
  <c r="S33" i="5"/>
  <c r="S34" i="5"/>
  <c r="S35" i="5"/>
  <c r="S36" i="5"/>
  <c r="S37" i="5"/>
  <c r="S38" i="5"/>
  <c r="S39" i="5"/>
  <c r="S40" i="5"/>
  <c r="S42" i="5"/>
  <c r="S43" i="5"/>
  <c r="S44" i="5"/>
  <c r="S45" i="5"/>
  <c r="S46" i="5"/>
  <c r="S47" i="5"/>
  <c r="S48" i="5"/>
  <c r="S54" i="5"/>
  <c r="S56" i="5"/>
  <c r="S57" i="5"/>
  <c r="S58" i="5"/>
  <c r="S59" i="5"/>
  <c r="S60" i="5"/>
  <c r="S61" i="5"/>
  <c r="S62" i="5"/>
  <c r="S63" i="5"/>
  <c r="S64" i="5"/>
  <c r="S65" i="5"/>
  <c r="S66" i="5"/>
  <c r="S67" i="5"/>
  <c r="S68" i="5"/>
  <c r="S69" i="5"/>
  <c r="S70" i="5"/>
  <c r="S71" i="5"/>
  <c r="S72" i="5"/>
  <c r="S73" i="5"/>
  <c r="S74" i="5"/>
  <c r="S75" i="5"/>
  <c r="S76" i="5"/>
  <c r="S77" i="5"/>
  <c r="S78" i="5"/>
  <c r="S79" i="5"/>
  <c r="S80" i="5"/>
  <c r="S81" i="5"/>
  <c r="S82" i="5"/>
  <c r="S83" i="5"/>
  <c r="S84" i="5"/>
  <c r="S85" i="5"/>
  <c r="S86" i="5"/>
  <c r="S87" i="5"/>
  <c r="S88" i="5"/>
  <c r="S89" i="5"/>
  <c r="S90" i="5"/>
  <c r="S91" i="5"/>
  <c r="S92" i="5"/>
  <c r="S93" i="5"/>
  <c r="S94" i="5"/>
  <c r="S95" i="5"/>
  <c r="S96" i="5"/>
  <c r="S97" i="5"/>
  <c r="S98" i="5"/>
  <c r="S99" i="5"/>
  <c r="S100" i="5"/>
  <c r="S101" i="5"/>
  <c r="S105" i="5"/>
  <c r="S106" i="5"/>
  <c r="S102" i="5"/>
  <c r="S104" i="5"/>
  <c r="S107" i="5"/>
  <c r="S108" i="5"/>
  <c r="S109" i="5"/>
  <c r="S114" i="5"/>
  <c r="S115" i="5"/>
  <c r="S116" i="5"/>
  <c r="S117" i="5"/>
  <c r="S118" i="5"/>
  <c r="S119" i="5"/>
  <c r="S120" i="5"/>
  <c r="S121" i="5"/>
  <c r="S122" i="5"/>
  <c r="S123" i="5"/>
  <c r="S124" i="5"/>
  <c r="S125" i="5"/>
  <c r="S126" i="5"/>
  <c r="S127" i="5"/>
  <c r="S128" i="5"/>
  <c r="S129" i="5"/>
  <c r="S130" i="5"/>
  <c r="S131" i="5"/>
  <c r="S132" i="5"/>
  <c r="S133" i="5"/>
  <c r="S134" i="5"/>
  <c r="S135" i="5"/>
  <c r="S136" i="5"/>
  <c r="S137" i="5"/>
  <c r="S138" i="5"/>
  <c r="S139" i="5"/>
  <c r="S140" i="5"/>
  <c r="S141" i="5"/>
  <c r="S142" i="5"/>
  <c r="S143" i="5"/>
  <c r="S144" i="5"/>
  <c r="Q5" i="5"/>
  <c r="Q7" i="5"/>
  <c r="Q8" i="5"/>
  <c r="Q9" i="5"/>
  <c r="Q10" i="5"/>
  <c r="Q11" i="5"/>
  <c r="Q12" i="5"/>
  <c r="Q13" i="5"/>
  <c r="Q19" i="5"/>
  <c r="Q20" i="5"/>
  <c r="Q21" i="5"/>
  <c r="Q22" i="5"/>
  <c r="Q24" i="5"/>
  <c r="Q25" i="5"/>
  <c r="Q26" i="5"/>
  <c r="Q27" i="5"/>
  <c r="Q28" i="5"/>
  <c r="Q29" i="5"/>
  <c r="Q30" i="5"/>
  <c r="Q31" i="5"/>
  <c r="Q32" i="5"/>
  <c r="Q33" i="5"/>
  <c r="Q34" i="5"/>
  <c r="Q35" i="5"/>
  <c r="Q36" i="5"/>
  <c r="Q37" i="5"/>
  <c r="Q38" i="5"/>
  <c r="Q39" i="5"/>
  <c r="Q40" i="5"/>
  <c r="Q42" i="5"/>
  <c r="Q43" i="5"/>
  <c r="Q44" i="5"/>
  <c r="Q45" i="5"/>
  <c r="Q46" i="5"/>
  <c r="Q47" i="5"/>
  <c r="Q48" i="5"/>
  <c r="Q54"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5" i="5"/>
  <c r="Q106" i="5"/>
  <c r="Q102" i="5"/>
  <c r="Q103" i="5"/>
  <c r="Q104" i="5"/>
  <c r="Q107" i="5"/>
  <c r="Q108" i="5"/>
  <c r="Q109" i="5"/>
  <c r="Q114" i="5"/>
  <c r="Q115" i="5"/>
  <c r="Q116" i="5"/>
  <c r="Q117" i="5"/>
  <c r="Q118" i="5"/>
  <c r="Q119" i="5"/>
  <c r="Q120" i="5"/>
  <c r="Q121" i="5"/>
  <c r="Q122" i="5"/>
  <c r="Q123" i="5"/>
  <c r="Q124" i="5"/>
  <c r="Q125" i="5"/>
  <c r="Q126" i="5"/>
  <c r="Q127" i="5"/>
  <c r="Q128" i="5"/>
  <c r="Q129" i="5"/>
  <c r="Q130" i="5"/>
  <c r="Q131" i="5"/>
  <c r="Q132" i="5"/>
  <c r="Q133" i="5"/>
  <c r="Q134" i="5"/>
  <c r="Q135" i="5"/>
  <c r="Q136" i="5"/>
  <c r="Q137" i="5"/>
  <c r="Q138" i="5"/>
  <c r="Q139" i="5"/>
  <c r="Q140" i="5"/>
  <c r="Q141" i="5"/>
  <c r="Q142" i="5"/>
  <c r="Q143" i="5"/>
  <c r="Q144" i="5"/>
</calcChain>
</file>

<file path=xl/sharedStrings.xml><?xml version="1.0" encoding="utf-8"?>
<sst xmlns="http://schemas.openxmlformats.org/spreadsheetml/2006/main" count="2280" uniqueCount="616">
  <si>
    <t xml:space="preserve"> </t>
  </si>
  <si>
    <t>Processo</t>
  </si>
  <si>
    <t>Rischi identificati</t>
  </si>
  <si>
    <t>Strutture coinvolte nell'attività di mappatura e valutazione</t>
  </si>
  <si>
    <t>Fattori abilitanti</t>
  </si>
  <si>
    <t>Livello di esposizione al rischio (giudizio sintetico)</t>
  </si>
  <si>
    <t>Descrizione misura</t>
  </si>
  <si>
    <t>Descrizione dell' area di rischio</t>
  </si>
  <si>
    <t>Fasi del processo / Attività</t>
  </si>
  <si>
    <t xml:space="preserve">     </t>
  </si>
  <si>
    <t>Descrizione dell'indicatore e valore atteso</t>
  </si>
  <si>
    <t>Definizione dell' indicatore</t>
  </si>
  <si>
    <t>Misure di controllo</t>
  </si>
  <si>
    <t>Misure di trasparenza</t>
  </si>
  <si>
    <t>Misure di regolamentazione</t>
  </si>
  <si>
    <t>Misure di rotazione</t>
  </si>
  <si>
    <t>Misure di disciplina del conflitto di interessi</t>
  </si>
  <si>
    <t>Mancanza di trasparenza</t>
  </si>
  <si>
    <t>Esercizio prolungato ed esclusivo della responsabilità di un processo da parte di pochi o di un unico soggetto</t>
  </si>
  <si>
    <t>Assenza di misure di trattamento del rischio e/o controlli</t>
  </si>
  <si>
    <t>Possibilità di conflitto di interessi</t>
  </si>
  <si>
    <t xml:space="preserve">Numero di controlli effettuati (su un certo denominatore, in percentuale, in assoluto, in un determinato periodo di tempo, ecc.) </t>
  </si>
  <si>
    <t xml:space="preserve">Pubblicazione, messa a disposizione di un atto/documento; adozione di comportamenti tesi a favorirne la conoscenza </t>
  </si>
  <si>
    <t xml:space="preserve">Adozione di atti / provvedimenti  e/o attività finalizzati a prevenire l' instaurarsi di prolungate posizioni di esclusività </t>
  </si>
  <si>
    <t>Adozione di previsioni specifiche su casi particolari di conflitto di interessi tipiche dell’attività dell’ASST</t>
  </si>
  <si>
    <t>Inadeguatezza o assenza di regolamenti, procedure, documenti, istruzioni</t>
  </si>
  <si>
    <t>Verifica adozione di un determinato regolamento /procedura /documento /istruzione</t>
  </si>
  <si>
    <t>AREE DI RISCHIO GENERALI</t>
  </si>
  <si>
    <t>A</t>
  </si>
  <si>
    <t>M</t>
  </si>
  <si>
    <t>B</t>
  </si>
  <si>
    <t>Categoria misura adottata</t>
  </si>
  <si>
    <t xml:space="preserve">Gestione Acquisti, Gestione Tecnico Patrimoniale, Logistica </t>
  </si>
  <si>
    <t>Relazioni Sindacali: Gestione relazioni sindacali</t>
  </si>
  <si>
    <t xml:space="preserve">Predisposizione ed adozione della programmazione biennale di acquisizione di forniture e servizi e degli aggiornamenti annuali </t>
  </si>
  <si>
    <t xml:space="preserve">Redazione e aggiornamento programma triennale lavori  </t>
  </si>
  <si>
    <t xml:space="preserve">Svolgimento indagini di mercato - pubblicazione di avvisi esplorativi  </t>
  </si>
  <si>
    <t xml:space="preserve">Verifica esclusività/infungibilità tramite avviso esplorativo, valutazione eventuali candidature e definizione della procedura per la soddisfazione di quel fabbisogno  </t>
  </si>
  <si>
    <t xml:space="preserve">Quantificazione dei fabbisogni di gara  </t>
  </si>
  <si>
    <t xml:space="preserve">Predisposizione documentazione di gara con definizione criteri di partecipazione, criteri di aggiudicazione, item di valutazione qualità e definizione importo a base d'appalto  </t>
  </si>
  <si>
    <t xml:space="preserve">Predisposizione documentazione richiesta offerta per acquisti diretti (non infungibili) Inferiori a €.40.000  </t>
  </si>
  <si>
    <t xml:space="preserve">Valutazione documentazione amministrativa  </t>
  </si>
  <si>
    <t xml:space="preserve"> Nomina Commissione Giudicatrice  </t>
  </si>
  <si>
    <t xml:space="preserve">Valutazione tecnica offerte in caso di aggiudicazione con il criterio dell’offerta economicamente più vantaggiosa  </t>
  </si>
  <si>
    <t xml:space="preserve">Verifica di anomalia delle offerte  </t>
  </si>
  <si>
    <t xml:space="preserve">Annullamento della gara/ Revoca del bando  </t>
  </si>
  <si>
    <t xml:space="preserve">Stipula contratto/adesione convenzione e emissione ordinativo di fornitura  </t>
  </si>
  <si>
    <t xml:space="preserve">Individuazione Direttore Esecuzione Contratto  </t>
  </si>
  <si>
    <t xml:space="preserve">Verifiche in corso di esecuzione del contratto  </t>
  </si>
  <si>
    <t xml:space="preserve">Effettuazione dei pagamenti in corso di esecuzione  </t>
  </si>
  <si>
    <t xml:space="preserve">Verifica della corretta esecuzione con rilascio del certificato di collaudo o del certificato di verifica di conformità  </t>
  </si>
  <si>
    <t>Gestione inventario beni</t>
  </si>
  <si>
    <t>Incarichi extra istituzionali</t>
  </si>
  <si>
    <t>Cessazione rapporto di lavoro</t>
  </si>
  <si>
    <t>Inidoneità al lavoro</t>
  </si>
  <si>
    <t>Protocollazione fattura/registrazione fatture di acquisto a seguito di verifica formale</t>
  </si>
  <si>
    <t>Attività di pagamento ai fornitori</t>
  </si>
  <si>
    <t>Avvio della sperimentazione clinica</t>
  </si>
  <si>
    <t>Gestione della contabilità degli studi clinici</t>
  </si>
  <si>
    <t xml:space="preserve">Scelta e revoca MMG/PLS  </t>
  </si>
  <si>
    <t xml:space="preserve">Rilascio attestato di esenzione del pagamento del ticket per invalidità, patologia, ecc.  </t>
  </si>
  <si>
    <t xml:space="preserve">Svolgimento di indagini di mercato superficiali o i cui risultati vengono predeterminati in funzione della restrizione del possibile mercato ad uno o pochi fornitori  </t>
  </si>
  <si>
    <t xml:space="preserve">Inadeguata pubblicità  </t>
  </si>
  <si>
    <t xml:space="preserve">Nomina DEC in rapporto di contiguità con impresa aggiudicataria o privo dei requisiti idonei e adeguati ad assicurarne la terzietà e l’indipendenza  </t>
  </si>
  <si>
    <t xml:space="preserve">Pagamenti Indebiti  </t>
  </si>
  <si>
    <t>Irregolare composizione della commissione di concorso finalizzata al reclutamento di specifici candidati</t>
  </si>
  <si>
    <t>Errata applicazione istituti contrattuali</t>
  </si>
  <si>
    <t>Svolgere incarichi in situazioni di conflitto di interesse</t>
  </si>
  <si>
    <t>Errata applicazione istituti contrattuali e normativi</t>
  </si>
  <si>
    <t>Favorire dipendenti tramite proposte di accordo</t>
  </si>
  <si>
    <t>Favorire un dipendente nell'attribuzione dell'incarico</t>
  </si>
  <si>
    <t>Discrezionalità e anomalie nella gestione delle richieste di risarcimento / accordi tra le parti</t>
  </si>
  <si>
    <t>Discrezionalità e anomalie nella gestione delle richieste di risarcimento</t>
  </si>
  <si>
    <t xml:space="preserve">Discrezionalità nell’affidamento degli incarichi </t>
  </si>
  <si>
    <t xml:space="preserve">Mancata osservanza norme legislative e contrattuali  </t>
  </si>
  <si>
    <t>Affidamento di incarico per favorire singoli docenti</t>
  </si>
  <si>
    <t>Mancato rispetto delle procedure, regolamenti aziendali e la normativa inerente l'acquisto di beni e servizi</t>
  </si>
  <si>
    <t>Favorire l'esito sulla base di ricompense e sollecitazioni</t>
  </si>
  <si>
    <t>Favorire l'avvio della sperimentazione  sulla base di ricompense e sollecitazioni</t>
  </si>
  <si>
    <t>Favorire l'emissione non corretta sulla base di ricompense e sollecitazioni</t>
  </si>
  <si>
    <t xml:space="preserve">Iscrizione di cittadini privi di requisiti </t>
  </si>
  <si>
    <t xml:space="preserve">Rilascio esenzione a cittadini non aventi diritto </t>
  </si>
  <si>
    <t xml:space="preserve">Autorizzazione a cittadini non aventi diritto </t>
  </si>
  <si>
    <t>Verifica periodica da parte del Responsabile del Magazzino, o suo delegato, delle corrette modalità di stoccaggio, conservazione e delle scadenze dei beni e verifica di tutte le cause dello scarto con autorizzazione specifica ad ogni movimento informatico di scarto.</t>
  </si>
  <si>
    <t>Autorizzazione preventiva da parte del Responsabile del Magazzino, o suo delegato, in merito alle quantità di reintegro richieste rispetto alle giacenze effettive e all’andamento dei consumi.</t>
  </si>
  <si>
    <t>Applicazione del regolamento, delle procedure aziendali di certificazione del bilancio e della convenzione studio-specifica</t>
  </si>
  <si>
    <t>Rispetto dei regolamenti, procedure e modelli</t>
  </si>
  <si>
    <t>Formazione e verifica a campione sul rispetto procedure, linee guida e normativa</t>
  </si>
  <si>
    <t>Individuazione fabbisogno risorse umane</t>
  </si>
  <si>
    <t>Definizione del bando e dei requisiti di partecipazione e pubblicazione del bando</t>
  </si>
  <si>
    <t>Nomina della commissione</t>
  </si>
  <si>
    <t>Adempimenti relativi applicazione Istituti Contrattuali (CCNL)</t>
  </si>
  <si>
    <t>Autorizzazione al pagamento/inserimento manuale o da file su cedolino</t>
  </si>
  <si>
    <t>Autorizzazione al pagamento /inserimento manuale o da file su cedolino</t>
  </si>
  <si>
    <t>Individuazione degli aventi diritto alla riscossione delle competenze erogate successivamente alla data del decesso del dipendente</t>
  </si>
  <si>
    <t>Corretta gestione del trattamento economico ai fini previdenziali</t>
  </si>
  <si>
    <t>Gestione relazioni con le organizzazione sindacale delle aree contrattuali del Servizio Sanitario Nazionale</t>
  </si>
  <si>
    <t>Affidamento di incarichi di docenza a soggetti interni e/o esterni</t>
  </si>
  <si>
    <t>Valutazione degli aspetti etici, metodologici ed economici che sottendono alll'attività di ricerca proposta.</t>
  </si>
  <si>
    <t>Corrispondenza delle risorse del piano triennale dei fabbisogni agli altri documenti di programmazione aziendale (bilancio preventivo)</t>
  </si>
  <si>
    <t>Mancato rispetto dei vincoli di bilancio</t>
  </si>
  <si>
    <t>Adozione del Bilancio Consuntivo</t>
  </si>
  <si>
    <t>Adozione del Bilancio Preventivo</t>
  </si>
  <si>
    <t>Certificazione Economica Trimestrale</t>
  </si>
  <si>
    <t>Acquisto di farmaci o dispositivi medici</t>
  </si>
  <si>
    <t>Assenza di programmazione e/o inadeguata stima dei fabbisogni e dei costi (non rispetto dei principi di efficienza/efficacia/ economicità ma volontà di premiare interessi privati)</t>
  </si>
  <si>
    <t xml:space="preserve">Elaborazione del 100% dei dati di storico, estratti dal software gestionale, relativi alla ricognizione richiesta </t>
  </si>
  <si>
    <t>Partecipazione alla fase istruttoria precedente all' acquisizione</t>
  </si>
  <si>
    <t xml:space="preserve"> In caso di acquisizione di farmaci infungibili ed esclusivi le indicazioni cliniche e di utilizzo sono quelle previste dall’autorità nazionale (AIFA). Stesura schede di HTA per tutte le richieste per cui è necessaria la valutazione di infungibilità</t>
  </si>
  <si>
    <t>Corretta esecuzione della valutazione dell’infungibilità eseguita sul 100% delle richieste con valore compreso tra 10.000 e 40.000  Euro</t>
  </si>
  <si>
    <t xml:space="preserve">Selezione del fornitore influenzata da interessi esterni all'Azienda per inserimento in PTO di nuovi farmaci </t>
  </si>
  <si>
    <t>Analisi di appropriatezza secondo indicazioni AIFA e di evidenza da letteratura scientifica</t>
  </si>
  <si>
    <t>Evidenza scritta dell' effettuazione dell' analisi di appropriatezza</t>
  </si>
  <si>
    <t>Scarsa responsabilizzazione interna</t>
  </si>
  <si>
    <t>Misure di sensibilizzazione e partecipazione</t>
  </si>
  <si>
    <t>Numero di iniziative svolte ed evidenza dei contributi raccolti</t>
  </si>
  <si>
    <t>RISCHI CONNESSI ALL' ATTUAZIONE DEI PROGETTI DEL PNRR</t>
  </si>
  <si>
    <t>Norme del d.l. n. 77 del 2021 convertito in l. n. 108/2021 relative ai contratti pubblici finanziati in tutto o in parte con le risorse del PNRR</t>
  </si>
  <si>
    <t>Progettazione</t>
  </si>
  <si>
    <t xml:space="preserve">1.Possibile abuso del ricorso alla procedura negoziata di cui agli artt. 63 e 125 del d.lgs. n. 50/2016 in assenza delle condizioni di estrema urgenza derivanti da circostanze imprevedibili, non imputabili alla stazione appaltante; 2. Utilizzo improprio della procedura negoziata da parte dell'Azienda ascrivibile all’incapacità di effettuare una corretta programmazione e progettazione degli interventi; 3. Utilizzo improprio della procedura negoziata da parte della stazione appaltante per favorire un determinato operatore economico; 4. Artificioso allungamento dei tempi di progettazione della gara e della fase realizzativa dell’intervento al fine di creare la condizione per affidamenti caratterizzati da urgenza. </t>
  </si>
  <si>
    <t>Motivazione esplicita del 100% dei provvedimenti. Produzione di report contenente i dati richiesti</t>
  </si>
  <si>
    <t>Aggiudicazione, verifiche e stipula del contratto</t>
  </si>
  <si>
    <t>Art. 48, co. 4, d.l. n. 77/2021 - Per gli affidamenti PNRR, PNC e UE è stata estesa la norma che consente, in caso di impugnativa, l’applicazione delle disposizioni processuali relative alle infrastrutture strategiche (art. 125 d.lgs. n. 104/2010), le quali - fatte salve le ipotesi di cui agli artt. 121 e 123 del citato decreto - limitano la caducazione del contratto, favorendo il risarcimento per equivalente</t>
  </si>
  <si>
    <t>Possibili accordi collusivi per favorire il riconoscimento di risarcimenti cospicui al soggetto non aggiudicatario.</t>
  </si>
  <si>
    <t>Produzione di report contenente i dati richiesti. Avvenuta pubblicazione dei dati</t>
  </si>
  <si>
    <t>Esecuzione del contratto</t>
  </si>
  <si>
    <t>Art. 50, co. 2, d.l. n. 77/2021 - Intervento sostitutivo. Conferisce un potere di intervento diretto e semplificato all’organo titolare del potere sostitutivo mediante applicazione di termini dimezzati rispetto agli originari, qualora decorrano inutilmente i termini per la stipula, la consegna lavori, la costituzione del Collegio Consultivo Tecnico, nonché altri termini anche endo-procedimentali. In tali casi, il responsabile o l’unità organizzativa titolare del potere sostitutivo, d’ufficio o su richiesta, esercita tale potere entro un termine pari alla metà di quello previsto per la conclusione del procedimento. Questo al fine di garantire il rispetto dei tempi previsti per l’attuazione del PNRR e PNC nonché dei programmi cofinanziati con fondi strutturali europei.</t>
  </si>
  <si>
    <t xml:space="preserve">1. Mancata attivazione del potere sostitutivo ai sensi dell’art. 2, co.9-bis, l. n. 241/1990 con conseguenti ritardi nell’attuazione del PNRR e PNC e dei programmi cofinanziati con fondi strutturali europei al fine di favorire interessi particolari; 2. Nomina come titolari del potere sostitutivo di soggetti che versano in una situazione di conflitto di interessi; 3.Attivazione del potere sostitutivo in assenza dei presupposti al fine di favorire particolari operatori economici. </t>
  </si>
  <si>
    <t>1. Pubblicare, ai sensi dell’art. 35, lett. m) del d.lgs. n. 33/2013, sul sito istituzionale dell'Azienda il nominativo e i riferimenti del titolare del potere sostitutivo, tenuto ad attivarsi qualora decorrano inutilmente i termini per la stipula, la consegna lavori, la costituzione del Collegio Consultivo Tecnico, nonché altri termini anche endoprocedimentali; 2. Far dichiarare al soggetto titolare del potere sostitutivo, per la procedura rispetto alla quale viene richiesto il suo intervento, le eventuali situazioni di conflitto di interessi ai sensi dell’art. 42 del d.lgs. n. 50/2016; 3. Verificare e valutare le dichiarazioni rese dal titolare del potere sostitutivo a cura del competente soggetto individuato dall’amministrazione</t>
  </si>
  <si>
    <t>1. Corresponsione di un premio di accelerazione in assenza del verificarsi delle circostanze previste dalle norme; 2. Accelerazione dei lavori da parte dell’appaltatore comportante una esecuzione dei lavori “non a regola d’arte”, al solo fine di conseguire il premio di accelerazione, con pregiudizio del corretto adempimento del contratto; 3.Accordi fraudolenti del RUP o del Direttore dei Lavori con l’appaltatore per attestare la conclusione di lavori ancora da ultimare al fine di evitare l’applicazione delle penali e/o riconoscere il premio di accelerazione.</t>
  </si>
  <si>
    <t>1.Comunicare tempestivamente da parte dei soggetti deputati alla gestione del contratto (RUP, Direttore dei Lavori, Direttore dell'Esecuzione del Contratto) il ricorrere delle circostanze connesse al riconoscimento del premio di accelerazione al fine di consentire le eventuali verifiche del RPCT; 2.Verificare che vi sia rispondenza tra le tempistiche di avanzamento previste dalle norme e dal contratto, al fine accertare la dovutezza del premio di accelerazione, se richiesto.</t>
  </si>
  <si>
    <t>Comunicazione e verifica sul 100% dei casi</t>
  </si>
  <si>
    <t>Art. 53, d.l. n. 77/2021: In applicazione della norma in oggetto, le stazioni appaltanti possono ricorrere alla procedura negoziata anche per importi superiori alle soglie UE, per affidamenti aventi ad oggetto l’acquisto di beni e servizi informatici, in particolare basati sulla tecnologia cloud, nonché servizi di connettività, la cui determina a contrarre o altro atto di avvio del procedimento equivalente sia adottato entro il 31 dicembre 2026, anche ove ricorra la rapida obsolescenza tecnologica delle soluzioni disponibili tale da non consentire il ricorso ad altra procedura di affidamento</t>
  </si>
  <si>
    <t>1. Improprio ricorso alla procedura negoziata per favorire determinati operatori economici, soprattutto per gli appalti sopra soglia aventi ad oggetto l’acquisto di beni e servizi informatici; 2. Carente programmazione pluriennale degli acquisti che determina la necessità di ricorrere a procedure negoziate per importi rilevanti aventi ad oggetto l’acquisto di beni e servizi informatici, al fine di guadagnare tempo; 3. Mancata rotazione dei soggetti chiamati a partecipare alle procedure e formulazione dei relativi inviti ad un numero inferiore di soggetti rispetto a quello previsto dalla norma al fine di favorire determinati operatori economici a discapito di altri.</t>
  </si>
  <si>
    <t>Chiara e puntuale esplicitazione nella determina a contrarre o atto equivalente delle motivazioni che hanno indotto la S.A. a ricorrere alla procedura negoziata, anche per importi superiori alle soglie UE, per affidamenti aventi ad oggetto l’acquisto di beni e servizi informatici. Tracciare gli operatori economici per verificare quelli che in un determinato arco temporale risultano essere stati con maggiore frequenza invitati e/o aggiudicatari e verificare la corretta attuazione del principio di rotazione degli inviti al fine di garantire la parità di trattamento degli operatori economici in termini di effettiva possibilità di partecipazione alle gare.</t>
  </si>
  <si>
    <t>Motivazione esplicita del 100% dei provvedimenti</t>
  </si>
  <si>
    <t>Stoccaggio</t>
  </si>
  <si>
    <t>Ricezione</t>
  </si>
  <si>
    <t>Carico a magazzino</t>
  </si>
  <si>
    <t>Conservazione dei beni presso i
magazzini di I livello</t>
  </si>
  <si>
    <t xml:space="preserve">L'intero processo di gestione dei magazzini di primo livello della farmacia è disciplinato dal documento A1351_P27_Pd13 nell' ambito del Percorso di Attuazione per la certificabilità dei bilanci - PAC  - Procedure PAC Area E) - Rimanenze- approvate con deliberazione n. 1001/2021. E' richiesta la pedissequa attuazione delle procedure stesse. </t>
  </si>
  <si>
    <t>SITUAZIONI EMERGENZIALI</t>
  </si>
  <si>
    <t xml:space="preserve">Art. 1, d.l. n. 76/ 2020 come modificato dal d.l. n. 77/2021 - Appalti sotto soglia - Affidamento diretto </t>
  </si>
  <si>
    <t>Previsione di specifici indicatori di anomalia: 1) tracciamento di tutti gli affidamenti il cui importo è appena inferiore alla soglia minima a partire dalla quale non si potrebbe più ricorrere agli affidamenti in deroga. 2) tracciamento degli operatori economici per verificare quelli che in un determinato arco temporale risultano come gli affidatari più ricorrenti;</t>
  </si>
  <si>
    <t>Verifica sul 100% degli affidamenti diretti</t>
  </si>
  <si>
    <t xml:space="preserve">Art. 1, d.l. n. 76/ 2020 come modificato dal d.l. n. 77/2021 - Appalti sotto soglia - Procedura negoziata ex art. 63 del Codice degli Appalti per gli appalti di servizi e forniture di valore pari a 139 mila € e fino alla soglia comunitaria e lavori di valore pari o superiore a 150.000 € e inferiore a 1 milione di euro </t>
  </si>
  <si>
    <t>Possibile incremento del rischio di frazionamento artificioso, oppure che il calcolo del valore stimato dell’appalto sia alterato, in modo tale da non superare le soglie previste dalla norma.</t>
  </si>
  <si>
    <t>Previsione di specifici indicatori di anomalia. 1) tracciamento di tutti gli affidamenti il cui importo è appena inferiore alla soglia minima a partire dalla quale non si potrebbe più ricorrere alle procedure negoziate. 2) tracciamento degli operatori economici per verificare quelli che in un determinato arco temporale risultano essere stati con maggiore frequenza invitati e aggiudicatari;</t>
  </si>
  <si>
    <t>Mancata rotazione degli operatori economici chiamati a partecipare e formulazione di inviti alla procedura ad un numero di soggetti inferiori a quello previsto dalla norma al fine di favorire determinati operatori economici a discapito di altri.</t>
  </si>
  <si>
    <t>Pubblicazione dei nominativi di tutti gli operatori economici consultati</t>
  </si>
  <si>
    <t>Art. 2, co. 3, d.l. n. 76/2020 come modificato dal d.l. n. 77/2021 - Appalti sopra soglia - Utilizzo delle procedure negoziate senza bando ex art. 63 del Codice previa pubblicazione dell'avviso di indizione della gara o di altro atto equivalente, nel rispetto del criterio di rotazione e nella misura strettamente necessaria quando, per ragioni di estrema urgenza derivanti dagli effetti negativi della crisi causata dalla pandemia da COVID-19 o dal periodo di sospensione delle attività determinato dalle misure di contenimento adottate per fronteggiare la crisi, i termini, anche abbreviati, previsti dalle procedure ordinarie non possono essere rispettati.</t>
  </si>
  <si>
    <t>Accettazione e rendicontazione donazioni legate all' emergenza</t>
  </si>
  <si>
    <t>Acquisizione della proposta; verifica della completezza della documentazione; verifica della capacità di donare del soggetto proponente e della sussitenza delle altre condizioni per l’accettazione della proposta</t>
  </si>
  <si>
    <t>Affari Generali e Legali</t>
  </si>
  <si>
    <t>a)liceità e compatibilità della donazione con l’interesse pubblico e con la missione la programmazione aziendale;b)assenza di conflitti di interesse da parte del donante (ad es.,donazioni da soggetti coinvolti in procedimenti di gara, anche indirettamente);c)sostenibilità  degli  eventuali  oneri  gestionali  e  organizzativi  che  derivano  a  carico dell’Azienda Sanitaria;d)previsione  di  un  conto  corrente  dedicato  e  obbligo  di  bonifico  per  le  donazioni  di somme di denaro;e)rilascio di una dichiarazione, da parte del donante, in cui si attesti la modicità della donazione in relazione alla consistenza del proprio patrimonio e/o verifica dell’entità del modico valore in relazione all’entità del patrimonio netto del donante (nella maggior parte dei casi trattasi di Azienda con obbligo di pubblicità del proprio bilancio);f)costituzione  di  un  fondo  comune  da  destinare  a  interventi  e  iniziative  di  interesse istituzionale, da alimentare con una percentuale delle donazioni indistinte.</t>
  </si>
  <si>
    <t>Ridurre i tempi procedimentali per
avvantaggiare una specifica Azienda</t>
  </si>
  <si>
    <t>Procedure contrattuali aperte e trasparenti (ad es. ricorso ad ARIA)Trasparenza,: pubblicazione in Amministrazione
Trasparente sezione “Interventi straordinari e di emergenza” degli acquisti effettuati in urgenza a causa della situazione di
emergenza
Pubblicazione dei nominativi degli operatori economici consultati dalla stazione appaltante in esito alla procedura.</t>
  </si>
  <si>
    <t>Assunzioni straordinarie di personale</t>
  </si>
  <si>
    <t>Trasparenza - Pubblicazione provvedimenti</t>
  </si>
  <si>
    <t>Gestione dello smart working</t>
  </si>
  <si>
    <t>Applicazione provvedimenti ministeriali per semplificare l’accesso allo Smart Working e diffonderne l’utilizzo nella PA. Regolamento per la sperimentazione dello Smart Working come modalità di lavoro
flessibile, finalizzata alla conciliazione dei tempi di vita e di lavoro del personale dipendente,</t>
  </si>
  <si>
    <t xml:space="preserve">Elargizione di liberalità da parte di privati col fine di assecondare finalità diverse da quelle ufficiali; mancanza di trasparenza circa le modalità di utilizzo del bene/del denaro ricevuto; Omissione o ritardo al fine di eludere i principi di trasparenza e la tracciabilità dei flussi </t>
  </si>
  <si>
    <t>Regolamento per la disciplina delle donazioni. Pubblicazione  provvedimenti di accettazione donazioni e rendicontazione in Amministrazione Trasparente sezione “Interventi straordinari e di emergenza”</t>
  </si>
  <si>
    <t>Inadeguatezza o assenza di competenze del personale addetto ai processi</t>
  </si>
  <si>
    <t>Misure di formazione e/o promozione dell’etica e di standard di comportamento</t>
  </si>
  <si>
    <t>Numero di incontri o comunicazioni effettuate</t>
  </si>
  <si>
    <t>Eccessiva regolamentazione, complessità e scarsa chiarezza della normativa di riferimento</t>
  </si>
  <si>
    <t>Misure di semplificazione dell’organizzazione; misure di semplificazione dei processi/procedimenti</t>
  </si>
  <si>
    <t>Adozione di comportamenti/ emanazione di disposizioni finalizzati alla semplificazione/ riorganizzazione dei processi</t>
  </si>
  <si>
    <t xml:space="preserve">Attitudine a tollerare / favorire / adottare comportamenti corruttivi </t>
  </si>
  <si>
    <t>Misure di segnalazione e protezione</t>
  </si>
  <si>
    <t>Presenza o meno di azioni particolari per agevolare, sensibilizzare, garantire i segnalanti</t>
  </si>
  <si>
    <t>Colonna1</t>
  </si>
  <si>
    <t>Colonna2</t>
  </si>
  <si>
    <t>Colonna3</t>
  </si>
  <si>
    <t>Colonna4</t>
  </si>
  <si>
    <t>Colonna5</t>
  </si>
  <si>
    <t>Programmazione</t>
  </si>
  <si>
    <t>Selezione del contraente</t>
  </si>
  <si>
    <t>Verifica dell'aggiudicazione e stipula del contratto</t>
  </si>
  <si>
    <t>Rendicontazione del contratto</t>
  </si>
  <si>
    <t>ACQUISIZIONE E GESTIONE DEL PERSONALE</t>
  </si>
  <si>
    <t>Reclutamento e gestione del personale con rapporto di lavoro dipendente</t>
  </si>
  <si>
    <t>Programmazione aziendale fabbisogni risorse umane</t>
  </si>
  <si>
    <t>Acquisizione personale dipendente attraverso  procedure concorsuali o selettive</t>
  </si>
  <si>
    <t>Conferimento di incarichi di lavoro autonomo</t>
  </si>
  <si>
    <t>Trattamento economico membri Direzione Strategica, Collegio sindacale, OIV</t>
  </si>
  <si>
    <t>Gestione liquidazione personale con rapporto di lavoro autonomo di tipo occasionale e/o titolare di partita iva</t>
  </si>
  <si>
    <t xml:space="preserve">Gestione rimborso spese varie e di  missione </t>
  </si>
  <si>
    <t>Gestione successioni ed eredi</t>
  </si>
  <si>
    <t>Gestione posizione previdenziale obbligatoria e integrativa</t>
  </si>
  <si>
    <t>INCARICHI E NOMINE</t>
  </si>
  <si>
    <t>Conferimento di Incarichi Dirigenziali</t>
  </si>
  <si>
    <t>Conferimento di Incarichi di funzione</t>
  </si>
  <si>
    <t>GESTIONE DELLE ENTRATE, DELLE SPESE E DEL PATRIMONIO</t>
  </si>
  <si>
    <t>Gestione del bilancio (ciclo attivo e passivo) e del patrimonio mobiliare ed immobiliare</t>
  </si>
  <si>
    <t>Inottemperanza ai principi contabili (annualità, unità, universalità, integrità, veridicità, congruità, prudenza, coerenza, imparzialità, pubblicità ecc.) per il perseguimento di interessi diversi</t>
  </si>
  <si>
    <t>Esposizione di fatti materiali non rispondenti al vero al fine di ricevere per sé o per un terzo denaro o altra utilità non dovuta</t>
  </si>
  <si>
    <t xml:space="preserve">Tenuta delle scritture contabili e dei registri rilevanti ai fini delle imposte
</t>
  </si>
  <si>
    <t>Effettuare registrazioni di bilancio e rilevazioni non veritiere allo scopo di occultare fatti aziendali</t>
  </si>
  <si>
    <t xml:space="preserve">Ciclo passivo: verifica estratti conto e saldi (fatturazione passiva)
</t>
  </si>
  <si>
    <t>Emissione ordinativi di pagamento.</t>
  </si>
  <si>
    <t>Effettuare pagamenti a scadenza diversa da quella definita contrattualmente con il fornitore allo scopo di trarne vantaggi</t>
  </si>
  <si>
    <t>Inserimento nelle registrazioni passive di una scrittura fittizia per poi appropriarsi del relativo corispettivo</t>
  </si>
  <si>
    <t>Liquidazione fatture senza adeguata verifica prestazione</t>
  </si>
  <si>
    <t>Ciclo attivo (emissione fatture, gestione dei crediti, emissione ordinativi di riscossione)</t>
  </si>
  <si>
    <t>Ciclo attivo: emissione fatture, gestione dei crediti, emissione ordinativi di riscossione (es. ticket, ecc.)</t>
  </si>
  <si>
    <t xml:space="preserve">Emissione fatture attive
</t>
  </si>
  <si>
    <t>Bilancio, Programmazione Finanziaria e Contabilità;</t>
  </si>
  <si>
    <t xml:space="preserve">Emissione fatture erronee a proprio od altrui vantaggio
Mancata emissione fatture
</t>
  </si>
  <si>
    <t>Come definite in Procedura PAC</t>
  </si>
  <si>
    <t xml:space="preserve">Gestione del recupero crediti
</t>
  </si>
  <si>
    <t xml:space="preserve">Omessa segnalazione del credito aperto alle S.A. competenti all’attività di sollecito per  favorire utenti morosi 
</t>
  </si>
  <si>
    <t>Determinazione compensi per attività libero professionali a seguito di fatturazione</t>
  </si>
  <si>
    <t xml:space="preserve">Favorire il personale dipendente che svolge attività di libera professione intra moenia, mediante la trasmissione alla S.C. Gestione e Sviluppo Risorse Umane della liquidazione del compenso anche se non incassato
</t>
  </si>
  <si>
    <t>Non garantire il corretto abbinamento tra incassi e rispettive quietanze di pagamento per garantire un ingiusto profitto per sé o altri</t>
  </si>
  <si>
    <t xml:space="preserve">Gestione delle casse (front-office) </t>
  </si>
  <si>
    <t>Introito degli importi delle prestazioni ambulatoriali (istituzionali e LPI); registrazione di ogni operazione contabile (incassi/storni…) sui registri contabili; segnalazione di ogni ammanco eventuale; verifica giornaliera della quadratura di cassa; composizione conto giudiziale</t>
  </si>
  <si>
    <t>Registrazione di prestazioni diverse da quelle prescritte sull'impegnativa al fine di diminuire il valore del ticket da corrispondere; manipolazione di impegnativa non elettronica con apposizione di esenzione non posseduta al fine di non corrispondere il ticket; effettuazione di uno storno di cassa, per prestazione erogata e già pagata dall'utente, con appropriazione della somma risultante dall'operazione; mancata richiesta di pagamento della prestazione in via anticipata rispetto alla fruizione, con conseguente e differito inserimento nel flusso del recupero crediti; dichiarazione di ammanco di cassa con appropriazione della somma; prelievo di denaro per uso personale dal fondo cassa.</t>
  </si>
  <si>
    <t>Gestione della cassa economale</t>
  </si>
  <si>
    <t>Richieste di acquisti di beni e servizi da parte delle UU.OO.</t>
  </si>
  <si>
    <t>Logistica</t>
  </si>
  <si>
    <t>Richieste di acquisto di beni e servizi tramite cassa economale anziché attraverso le procedure ordinarie di acquisto</t>
  </si>
  <si>
    <t xml:space="preserve">Pagamento di beni e servizi a seguito di acquisto mediante cassa economale e registrazione in contabilità </t>
  </si>
  <si>
    <t>Chiusura giornaliera della cassa</t>
  </si>
  <si>
    <t xml:space="preserve">Possibilità che l'operatore non ottemperi alla procedura stilata per la chiusura della cassa. Possibilità che vi sia un errore umano nell'effettuazione dei conteggi. Possibilità di apertura della cassaforte da parte di soggetti non autorizzati. Possibilità di smarrimento della chiave che consente l'apertura della cassaforte. </t>
  </si>
  <si>
    <t>Conservazione della documentazione fiscale a corredo delle spese effettuate</t>
  </si>
  <si>
    <t>Possibilità che si verifichi lo smarrimento o la non corretta conservazione dello scontrino o della ricevuta fiscale attestante l'avvenuto pagamento.</t>
  </si>
  <si>
    <t>Rendiconto annuale</t>
  </si>
  <si>
    <t>Comunicazioni a soggetti esterni- dovute per Legge- con dati errati o carenti. Comunicazione di dati errati o carenti alla contabilità.</t>
  </si>
  <si>
    <t>Utilizzo dei veicoli
aziendali</t>
  </si>
  <si>
    <t>Adempimenti da rispettare nell'utilizzo dell'auto aziendale da parte dei dipendenti dell'ASST e da parte degli operatori Autisti.</t>
  </si>
  <si>
    <t>Utilizzo dei veicoli aziendali per scopi non istituzionali.</t>
  </si>
  <si>
    <t>Violazioni del regolamento riscontrate nell' anno  = 0</t>
  </si>
  <si>
    <t xml:space="preserve">Comunicazione artificiosa o occultamento dei dati che vengono sovrastimati al fine di procurare a sè o ad altri ingiusto profitto o altrui utilità </t>
  </si>
  <si>
    <t>Gestione dei beni immobili</t>
  </si>
  <si>
    <t>Gestione Tecnico Patrimoniale</t>
  </si>
  <si>
    <t>Omissione valore, destinazione d'uso e beneficiari beni immobili</t>
  </si>
  <si>
    <t xml:space="preserve">Verifica ed eventuale aggiornamento annuale dell' elenco </t>
  </si>
  <si>
    <t>Contratti attivi: vendita o concessione / locazione attiva di immobili</t>
  </si>
  <si>
    <t xml:space="preserve">Condizioni di concessione / acquisto / vendita/ locazione che facciano prevalere l'interesse dei terzi rispetto a quello dell'amministrazione. Mancato rispetto dei principi di economicità (prezzi non adeguati ai valori di mercato)
</t>
  </si>
  <si>
    <t>Determinazione  valore concessione / prezzo di vendita / canone di locazione da parte dell' Agenzia del Territorio o attraverso perizia di professionsita qualificato, in funzione della tipologia del bene immobile, verifica mq/valore contratto .</t>
  </si>
  <si>
    <t>Presenza nel fascicolo della documentazione attestante le modalità di determinazione del prezzo / canone</t>
  </si>
  <si>
    <t>Contratti passivi: acquisto o concessione / locazione passiva di immobili</t>
  </si>
  <si>
    <t>Gestione riscossione canoni di locazione. Monitoraggio delle scadenze per l' emissione della fattura e l' incasso del canone.</t>
  </si>
  <si>
    <t>Bilancio, Programmazione Finanziaria e Contabilità; Affari Generali e Legali</t>
  </si>
  <si>
    <t>Mancata segnalazione morosità per favorire il locatario / concessionario.</t>
  </si>
  <si>
    <t>Come definite in procedura PAC</t>
  </si>
  <si>
    <t>Gestione della sicurezza e riservatezza dei dati informatici</t>
  </si>
  <si>
    <t>Sistemi Informativi. Tutte le Strutture che utilizzano applicativi e/o risorse di sistema protetti con modalità di autenticazione (limitatamente alla possibilità di diffusione in modo abusivo dei dati dei sistemi informatici utilizzati dalla Struttura stessa)</t>
  </si>
  <si>
    <t>Accesso e diffusione abusivi ad un sistema informatico protetto da misure di sicurezza</t>
  </si>
  <si>
    <t>All'interno di ciascun applicativo vengono tracciate e registrate, con memorizzazione di utente, tutte le operazioni di aggiornamento. L'accesso a server viene tracciato dal sistema Il sistema aziendale è protetto da firewall e antivirus contro eventuali attacchi esterni</t>
  </si>
  <si>
    <t>N. accessi abusivi  registrati = 0</t>
  </si>
  <si>
    <t>Sistemi Informativi. Tutte le Strutture che utilizzano applicativi e/o risorse di sistema protetti con modalità di autenticazione (limitatamente alla possibilità di danneggiamento dei dati dei sistemi informatici utilizzati dalla Struttura)</t>
  </si>
  <si>
    <t>Deterioramento, alterazione, soppressione di dati /informazioni /programmi</t>
  </si>
  <si>
    <t xml:space="preserve">La gestione degli accessi all’interno dell’azienda è effettuata tramite SSO con strong autenthication (carta personale con pin) o comunque con utente e password personali. All’interno di ciascun applicativo vengono tracciate e registrate, con memorizzazione di utente, le operazioni ritenute più importanti </t>
  </si>
  <si>
    <t>N. casi di deterioramento, alterazione, soppressione di dati/informazioni/programmi = 0</t>
  </si>
  <si>
    <t>Sistemi Informativi. Tutte le Strutture che utilizzano applicativi e/o risorse di sistema protetti con modalità di autenticazione (limitatamente alla possibilità di modifica abusiva dei dati dei sistemi informatici utilizzati dalla Struttura)</t>
  </si>
  <si>
    <t>Accesso e modifica non autorizzata dei dati archiviati elettronicamente</t>
  </si>
  <si>
    <t xml:space="preserve">I documenti vengono firmati digitalmente dall’utente responsabile con carta operatore (pin firma). Eventuale modifica o annullamento di un documento firmato digitalmente può essere effettuata solo dal firmatario sempre con carta operatore. Tutte le operazioni di firma, annullamento, modifica etc vengono tracciate nei DB del software di riferimento </t>
  </si>
  <si>
    <t>N. casi di accesso e modifica non autorizzata dei dati archiviati elettronicamente = 0</t>
  </si>
  <si>
    <t>AFFARI LEGALI E CONTENZIOSO</t>
  </si>
  <si>
    <t>Gestione del contenzioso, dell'attività giudiziale ed extragiudiziale dell' Azienda e delle consulenze a carattere giuridico</t>
  </si>
  <si>
    <t xml:space="preserve">Gestione diretta dei sinistri derivanti da responsabilità civile </t>
  </si>
  <si>
    <t>Cogestione con l'Assicurazione dei sinistri RCT</t>
  </si>
  <si>
    <t xml:space="preserve">Ricorso  a legali esterni  </t>
  </si>
  <si>
    <t>Attribuzione incarichi a legali esterni in esito al Regolamento per l'affidamento degli incarichi di patrocinio legale ad avvocati esterni</t>
  </si>
  <si>
    <t xml:space="preserve">Patrocinio legale  a personale dipendente </t>
  </si>
  <si>
    <t>Liquidazione risarcimenti sotto soglia SIR (gestione diretta dei sinistri)</t>
  </si>
  <si>
    <t xml:space="preserve">Gestione dei sinistri derivanti da responsabilità civile tramite Assicurazione </t>
  </si>
  <si>
    <t>Recupero crediti</t>
  </si>
  <si>
    <t>Verifica dei presupposti per l’inserimento del credito in Agenzia Entrate – Riscossione; verifica della fattibilità di un recupero forzoso diverso da Agenzia Entrate – Riscossione (es. tramite azione giudiziaria)</t>
  </si>
  <si>
    <t>Mancato o ritardato recupero con chiusura di una posizione di credito (prescrizione o altro)</t>
  </si>
  <si>
    <t>Pedissequa osservanza della procedura in vigore</t>
  </si>
  <si>
    <t>Numero delle pratiche inserite in Agenzia Entrate – Riscossione o di cui è stato avviato il procedimento di recupero forzoso (tramite atto giudiziario) / numero pratiche ricevute per le quali sono stati verificati i presupposti di esigibilità = 100%</t>
  </si>
  <si>
    <t>Concessione contributi, sovvenzioni, vantaggi economici, esenzioni da pagamenti vari, permessi, autorizzazioni nelle diverse materia e procedimenti attribuiti alla competenza delle diverse Strutture dell' Azienda</t>
  </si>
  <si>
    <t>Informare adeguatamente che la scelta dell'erogatore è a carico dell'assistito/familiari attraverso la consegna di un elenco degli enti accreditati agli utenti all'atto dell'istanza di erogazione del voucher e monitoraggio periodico dei voucher attivati per cooperativa</t>
  </si>
  <si>
    <t>Nr voucher attivati con la medesima cooperativa non può essere superiore al 80% dei voucher assegnati a tutte le cooperative individuate da ATS</t>
  </si>
  <si>
    <t>Provvedimenti di tipo certificativo, declaratorio, autorizzatorio o concessorio.</t>
  </si>
  <si>
    <t>ATTIVITA' LIBERO PROFESSIONALE</t>
  </si>
  <si>
    <t>Autorizzazione, gestione e controllo dell' attività libero professionale intramuraria</t>
  </si>
  <si>
    <t>Rilascio dell' autorizzazione all' esercizio della libero professione</t>
  </si>
  <si>
    <t>Direzioni Mediche di Presidio</t>
  </si>
  <si>
    <t>Rilascio di autorizzazioni e/o modifiche alle autorizzazioni già rilasciate senza verificare l’esistenza dei presupposti normativi e regolamentari.</t>
  </si>
  <si>
    <t>Esiste un Regolamento aziendale nel quale sono definite regole di funzionamento e competenze.</t>
  </si>
  <si>
    <t>Verifica 100% dei requisiti dichiarati nelle istanze (prestazioni, codici, tariffe)</t>
  </si>
  <si>
    <t>Costruzione delle agende di prenotazione</t>
  </si>
  <si>
    <t>Nella configurazione delle agende di Libera Professione ogni prestazione deve correttamente essere associata ad un codice del nomenclatore</t>
  </si>
  <si>
    <t>Gestione della prenotazione delle prestazioni in regime di libera professione</t>
  </si>
  <si>
    <t>Possibilità di azione sperequativa e di ingiustificato vantaggio di un professionista a discapito di altri. Incasso improprio del pagamento, prenotazioni preferenziali</t>
  </si>
  <si>
    <t>Gestione dell' intramoenia allargata</t>
  </si>
  <si>
    <t>Svolgimento della LP Intramoenia negli studi privati</t>
  </si>
  <si>
    <t>Messa a Sistema CUP del 100 % delle prestazioni in LPI allargata.</t>
  </si>
  <si>
    <t>Pagamento diretto del professionista da parte dell'utente (prestazione non fatturata)</t>
  </si>
  <si>
    <t>Controlli amministrativi  di conformità al Regolamento aziendale per l'Attività Libero Professionale Intramuraria</t>
  </si>
  <si>
    <t>Mancato rispetto delle regole di natura amministrativa di cui al regolamento aziendale in materia Libera Professione</t>
  </si>
  <si>
    <t>Svolgimento attività LPI In orario di servizio o comunque al di fuori degli orari autorizzati. Mancato utilizzo della timbratura causalizzata. Attività eseguita in presenza di limitazioni o divieti (ferie, malattia, ecc.). Mancato rispetto del rapporto tra i volumi di attività resi in regime di LPI e in regime istituzionale.</t>
  </si>
  <si>
    <t xml:space="preserve">Tutti i Responsabili di Struttura coinvolti nell' attività </t>
  </si>
  <si>
    <t>TEMPI DI ATTESA</t>
  </si>
  <si>
    <t>Rispetto dei tempi di attesa per l' erogazione di prestazioni sanitarie</t>
  </si>
  <si>
    <t>FARMACEUTICA, DISPOSITIVI E ALTRE TECNOLOGIE</t>
  </si>
  <si>
    <t>Gestione del farmaco e dei dispositivi medici.</t>
  </si>
  <si>
    <t>RICERCA, SPERIMENTAZIONI E SPONSORIZZAZIONI</t>
  </si>
  <si>
    <t>Attivita' di ricerca e di sperimentazione clinica e relative sponsorizzazioni</t>
  </si>
  <si>
    <t>Pianificazione</t>
  </si>
  <si>
    <t>Progettazione e fattibilità studio clinico No Profit / Profit</t>
  </si>
  <si>
    <t xml:space="preserve">Valutazione da parte  del Comitato Etico provinciale, composto da professionisti indipendenti, dotati di alta professionalità ed interdisciplinarietà </t>
  </si>
  <si>
    <t>ATTIVITA' CONSEGUENTI AL DECESSO IN AMBITO INTRAOSPEDALIERO</t>
  </si>
  <si>
    <t>Gestione della salma del degente deceduto e rapporti con le Imprese di pompe funebri</t>
  </si>
  <si>
    <t>Gestione e Sviluppo delle Risorse Umane</t>
  </si>
  <si>
    <t>Area Accoglienza e CUP</t>
  </si>
  <si>
    <t>Gestione dei beni mobili</t>
  </si>
  <si>
    <t>Polo Territoriale - Servizi Sociosanitari</t>
  </si>
  <si>
    <t>Commissione Medica Locale: programmazione e effettuazione della visita. Rilascio della certificazione</t>
  </si>
  <si>
    <t>Iter deliberativo e decisionale dirigenziali</t>
  </si>
  <si>
    <t>Direzioni di Distretto</t>
  </si>
  <si>
    <t>Mobilità Internazionale - Autorizzazioni alle cure all’estero di alta specialità e assistenza sanitaria transfrontaliera</t>
  </si>
  <si>
    <t>Informazioni e supporto agli utenti per l'attivazione dell'assistenza domiciliare integrata</t>
  </si>
  <si>
    <t>Scarto documenti</t>
  </si>
  <si>
    <t>Gestione Acquisti; Farmacia</t>
  </si>
  <si>
    <t>Farmacia</t>
  </si>
  <si>
    <t>Formazione, tenuta e aggiornamento dei fascicoli personali</t>
  </si>
  <si>
    <t>Riconduzione delle quietanze di pagamento ai relativi incassi</t>
  </si>
  <si>
    <t>Accertamento invalidità civile, handicap ex L.104/92 - Richiesta riconoscimento stato invalidante. Verifica dello stato di invalidità. Riconoscimento / negazione
motivata dello stato invalidante</t>
  </si>
  <si>
    <t>Gestione e tenuta del protocollo unico aziendale</t>
  </si>
  <si>
    <t>Atti deliberativi e determine dirigenziali</t>
  </si>
  <si>
    <t>Area Accoglienza e CUP; Direzioni Mediche di Presidio; Gestione e Sviluppo Risorse Umane; Bilancio, Programmazione Finanziaria e Contabilità; Budget e Controllo Strategico; Sistemi Informativi; Flussi; RUA Tempi d'Attesa.</t>
  </si>
  <si>
    <t>RUA Aziendale</t>
  </si>
  <si>
    <t>PROVVEDIMENTI AMPLIATIVI DELLA SFERA GIURIDICA DEI DESTINATARI SENZA EFFETTO ECONOMICO DIRETTO ED IMMEDIATO PER L'INTERESSATO</t>
  </si>
  <si>
    <t>Decesso del paziente ricoverato</t>
  </si>
  <si>
    <t>Reclutamento straordinario di personale sanitario, con contratti di lavoro a tempo determinato, incarichi libero professionali, ricorso ad agenzie interinali oltre a reclutamento di personale in quiescenza già appartenente ai ruoli del SSR</t>
  </si>
  <si>
    <t xml:space="preserve">Definizione di un fabbisogno non rispondente a criteri di efficienza/ efficacia/ economicità, ma alla volontà di premiare interessi particolari. Intempestiva predisposizione ed approvazione degli strumenti di programmazione  </t>
  </si>
  <si>
    <t>Controllo periodico dell'andamento della programmazione e pubblicazione degli stati di avanzamento della stessa. Individuazione ed applicazione di strumenti di controllo e monitoraggio. Definizione di modalità di autorizzazione delle richieste di acquisto fuori programmazione con inserimento delle motivazioni.</t>
  </si>
  <si>
    <t xml:space="preserve">Verifica presenza di convenzioni dei soggetti aggregatori o dell'avvenuto inserimento nella programmazione di questi ultimi dell'oggetto della richiesta d'acquisto  </t>
  </si>
  <si>
    <t xml:space="preserve">Non utilizzo delle convenzioni o del mercato elettronico al fine di favorire specifici fornitori  </t>
  </si>
  <si>
    <t xml:space="preserve">Monitoraggio periodico dei livelli di adesione alle convenzioni dei soggetti aggregatori. Motivazione nella determina a contrarre in ordine sia alla scelta della procedura sia alla scelta del sistema di affidamento adottato ovvero della tipologia contrattuale. Rispetto delle disposizioni di legge che impongono l'adesione a Convenzioni  o il ricorso agli strumenti di acquisto del mercato elettronico. </t>
  </si>
  <si>
    <t>Individuazione RUP</t>
  </si>
  <si>
    <t xml:space="preserve">Nomina di Responsabile unico del procedimento (RUP) in rapporto di contiguità con imprese concorrenti (soprattutto esecutori uscenti) o privo dei requisiti idonei e adeguati ad assicurane la terzietà e l’indipendenza </t>
  </si>
  <si>
    <t>Rotazione RUP, compatibilmente con le esigenze organizzative e le necessarie competenze richieste per medesime procedure di affidamento e/o in base ai settori di acquisto. Dichiarazioni di assenza di conflitto d'interesse</t>
  </si>
  <si>
    <t>Adeguato livello di trasparenza delle procedure di indagine/sondaggio di mercato</t>
  </si>
  <si>
    <t xml:space="preserve">Elusione delle regole che determinano l'esclusività/infungibilià dei beni/servizi finalizzate a favorire specifici fornitori ai quali viene riconosciuta una condizione di esclusività/infungibilità non reale  </t>
  </si>
  <si>
    <t xml:space="preserve">Individuazione dei componenti il gruppo tecnico incaricato di definire il capitolato tecnico  </t>
  </si>
  <si>
    <t>Individuazione di referenti tecnici di gara responsabili della quantificazione dei fabbisogni .Definizione di una regolamentazione relativa alle modalità (flussi e tempi) di raccolta dei fabbisogni</t>
  </si>
  <si>
    <t xml:space="preserve">Condizione di potenziale intrinseca “prossimità” di interessi generata dal fatto che i soggetti proponenti l’acquisto sono anche coloro che utilizzano i materiali acquistati, con conseguenti benefici diretti e/o indiretti nei confronti dello stesso utilizzatore  </t>
  </si>
  <si>
    <t>Pubblicazioni e comunicazioni connesse all'indizione della gara</t>
  </si>
  <si>
    <t>Tempestività nella pubblicazione/trasmissione della comunicazione. Osservanza delle norme e delle linee guida. Indicazione nella programmazione dei termini previsti per la pubblicazione</t>
  </si>
  <si>
    <t xml:space="preserve">Gestione chiarimenti, quesiti, rettifiche, sopralluoghi, proroghe dei termini  </t>
  </si>
  <si>
    <t xml:space="preserve">Assenza di pubblicità dei chiarimenti e dell’ulteriore documentazione rilevante. Immotivata concessione di proroghe rispetto al termine previsto dal bando.  </t>
  </si>
  <si>
    <t xml:space="preserve">Accessibilità documentazione di gara e/o delle informazioni complementari rese. Evidenza motivazioni a supporto concessione proroghe nei termini presentazione offerte </t>
  </si>
  <si>
    <t xml:space="preserve">Azioni e comportamenti tesi a restringere partecipanti alla gara  </t>
  </si>
  <si>
    <t>Nomina di Componenti della Commissione giudicatrice in rapporto di contiguità con imprese concorrenti (soprattutto esecutori uscenti) o privi dei requisiti idonei e adeguati ad assicurane la terzietà e l’indipendenza.</t>
  </si>
  <si>
    <t>Supporto uffici stazione appaltante al RUP per la valutazione dell'anomalia. Verbalizzazione del procedimento di valutazione delle offerte anomale e di verifica della congruità dell'offerta che dia dettagliatamente conto delle motivazioni a sostegno della scelta.</t>
  </si>
  <si>
    <t xml:space="preserve">Azioni e comportamenti tesi a restringere indebitamente la platea dei partecipanti alla gara   Applicazione distorta dei criteri di aggiudicazione  Assenza criteri motivazionali sufficienti a rendere trasparente l’iter logico seguito nell’attribuzione dei punteggi, nonché valutazione dell’offerta non chiara/ trasparente/ giustificata </t>
  </si>
  <si>
    <t xml:space="preserve">Pubblicazioni e comunicazioni connesse all'adozione della aggiudicazione definitiva  </t>
  </si>
  <si>
    <t>Violazione regole a tutela della trasparenza e della pubblicità degli atti</t>
  </si>
  <si>
    <t>Check list di controllo sul rispetto degli adempimenti e formalità di comunicazione previsti dal Codice</t>
  </si>
  <si>
    <t xml:space="preserve">Abuso del provvedimento di revoca del bando al fine di bloccare una gara il cui risultato si sia rivelato diverso da quello atteso o di allungare artificiosamente i tempi di affidamento  </t>
  </si>
  <si>
    <t>Chiara ed esauriente motivazione in ordine alla legittimità, opportunità, convenienza del provvedimento di revoca</t>
  </si>
  <si>
    <t>Immotivato ritardo nella sottoscrizione del contratto, che può indurre l’aggiudicatario a sciogliersi da ogni vincolo o recedere dal contratto</t>
  </si>
  <si>
    <t>Monitoraggio tempi di sottoscrizione dei contratti</t>
  </si>
  <si>
    <t>Regolamentazione delle modalità di individuazione DEC - DEL e collaboratori. Sottoscrizione da parte del DEC - DEL di dichiarazione che attesta l’assenza di interessi personali in relazione alla ditta affidataria dell’appalto. Formazione dei DEC - DEL e collaboratori</t>
  </si>
  <si>
    <t xml:space="preserve">Ammissione delle varianti  </t>
  </si>
  <si>
    <t>Abusivo ricorso alle varianti al fine di favorire l’appaltatore (ad esempio, per consentirgli di recuperare lo sconto effettuato in sede di gara o di conseguire extra guadagni o di dover partecipare ad una nuova gara)</t>
  </si>
  <si>
    <t>Mancata o insufficiente verifica dell’effettivo stato avanzamento lavori rispetto al cronoprogramma al fine di evitare l’applicazione di penali o la risoluzione del contratto o ingiustificato pagamento anticipato. Accettazione beni/materiali non conformi al capitolato  Accettazione materiali non conformi nelle forniture di beni sanitari  Uso non giustificato di materiali fuori contratto</t>
  </si>
  <si>
    <t xml:space="preserve">Verifica periodica dei livelli di qualità attesi per gli appalti di servizi attraverso indicatori specifici. Applicazione di eventuali penali a seguito di non conformità riscontrate nell’esecuzione del contratto. </t>
  </si>
  <si>
    <t xml:space="preserve">Gestione delle controversie. Utilizzo di rimedi di risoluzione delle controversie alternativi a quelli giurisdizionali durante la fase di esecuzione del contratto </t>
  </si>
  <si>
    <t>Ricorso ai sistemi alternativi di risoluzione delle controversie per favorire l’esecutore.</t>
  </si>
  <si>
    <t>Rispetto delle prescrizioni di legge riguardo l'applicazione dell'Accordo Bonario. Indicazione nei documenti di gara del foro competente con esclusione del ricorso ad arbitrati.</t>
  </si>
  <si>
    <t xml:space="preserve">Procedimento di nomina del collaudatore o della commissione di collaudo)  </t>
  </si>
  <si>
    <t>Alterazioni o omissioni di attività di controllo al fine di perseguire interessi privati e diversi da quelli della stazione appaltante</t>
  </si>
  <si>
    <t>In caso di affidamento a personale interno, rotazione del personale. In caso di affidamento ad esterni, ricorso a professionisti diversi</t>
  </si>
  <si>
    <t xml:space="preserve">Alterazioni o omissioni di attività di controllo al fine di perseguire interessi privati e diversi da quelli della stazione appaltante   Rilascio del certificato di collaudo/regolare esecuzione in cambio di vantaggi economici o la mancata denuncia di difformità e vizi dell’opera  </t>
  </si>
  <si>
    <t>Rappresentazione di esigenze di reclutamento allo scopo di agevolare precisi soggetti. Abuso nei processi di stabilizzazione per reclutamento di specifici candidati.</t>
  </si>
  <si>
    <t>Requisiti accesso personalizzati. Mancata o tardata pubblicazione</t>
  </si>
  <si>
    <t>Rispetto della normativa sulle modalità di scelta dei componenti. Presenza RPCT alle operazioni di sorteggio. Pubblicazione degli atti di nomina della Commissione sul sito aziendale (Amministrazione Trasparente)
* Acquisizione dichiarazione formale ex DPR 445/2000, rilasciata dai componenti Commissione di concorso circa assenza di conflitti di interesse/incompatibilità
* Rotazione dei componenti commissione (anche di sorteggio) e dei funzionari addetti alle segreterie di concorso</t>
  </si>
  <si>
    <t xml:space="preserve">Attività della commissione: valutazione dei curricula, definizione delle prove, individuazione dei criteri di valutazione, svolgimento delle prove, formazione della graduatoria. </t>
  </si>
  <si>
    <t>Controllo di legittimità da parte del segretario, applicazione delle regole procedurali a garanzia della trasparenza e dell'imparzialità della selezione (regola dell'anonimato nel caso della prova scritta e pratica; predeterminazione dei criteri di valutazione delle prove)</t>
  </si>
  <si>
    <t xml:space="preserve">Mobilità in entrata. Utilizzo graduatorie di altre Aziende </t>
  </si>
  <si>
    <t>Attività valutativa e verifica possesso dei requisiti</t>
  </si>
  <si>
    <t>Procedure personalizzate allo scopo di agevolare precisi soggetti</t>
  </si>
  <si>
    <t>Esplicitazione nell' atto deliberativo delle motivazioni per cui si ricorre alla mobilità o all' utilizzo della graduatoria di altra Azienda. Pubblicità dell' atto. In caso di mobilità, svolgimento di procedura comparativa di selezione
* Acquisizione dichiarazione formale ex DPR 445/2000, rilasciata dai componenti Commissione circa assenza di conflitti di interesse/incompatibilità.</t>
  </si>
  <si>
    <t>Verifica dei requisiti di ammissione all'impiego. Provvedimento di assunzione. Tenuta e aggiornamento dei fascicoli personali</t>
  </si>
  <si>
    <t>Verifica della corretta applicazione della normativa e/o della regolamentazione di riferimento</t>
  </si>
  <si>
    <t>Attribuzione inquadramento giuridico - economico diverso da quanto previsto dal CCNL</t>
  </si>
  <si>
    <t>Gestione istituti normativi (es.: smart working,  opzione passaggio rapporto di lavoro esclusivo o non esclusivo, mobilità interna, part-time...)</t>
  </si>
  <si>
    <t>Preventiva comunicazione o richiesta di autorizzazione. Valutazione da parte della Commsiione prevista dal regolamento aziendale. Valutazione del conflitto di interesse.</t>
  </si>
  <si>
    <t>Errata applicazione istituti normativi</t>
  </si>
  <si>
    <t>Autorizzazione incarichi extra istituzionali</t>
  </si>
  <si>
    <t>Gestione presenze e assenze e controllo timbrature</t>
  </si>
  <si>
    <t>Riconoscimento di vantaggi e benefici impropri</t>
  </si>
  <si>
    <t>Gestione trattamento economico  del personale dipendente</t>
  </si>
  <si>
    <t>Attribuzione incarico. Recepimento conferimento incarico dirigenziale. Attribuzione inquadramento economico</t>
  </si>
  <si>
    <t>Attribuzione incarico. Recepimento conferimento incarico di funzione. Attribuzione inquadramento economico</t>
  </si>
  <si>
    <t>Compimento di Irregolarità procedurali finalizzate al reclutamento di specifici candidati</t>
  </si>
  <si>
    <t>Dichiarazione del Direttore della Struttura in ordine ai requisiti qualitativi. Costruzione del bando e sua pubblicazione con indicazione del progetto. Svolgimento di procedura comparativa di selezione. Acquisizione dichiarazione formale insussistenza conflitti di interesse/incompatibilità dei componenti la commissione</t>
  </si>
  <si>
    <t>Formazione: attribuzione incarico formativo</t>
  </si>
  <si>
    <t>Scelta del contraente / fornitore esterno per i servizi di formazione</t>
  </si>
  <si>
    <t>Applicazione della normativa / regolamentazione approvata in materia di approvvigionamento di beni e servizi</t>
  </si>
  <si>
    <t>Accertamento della sussistenza dei requisiti di legittimità degli incarichi conferiti. Comprovata esperienza professionale nell' area formativa interessata. Possesso di elevata e riconosciuta competenza professionale.</t>
  </si>
  <si>
    <t xml:space="preserve">Conclusione del percorso attuativo della certificabilità dei bilanci come da indicazione di Regione Lombardia. Adozione di procedure e direttive che disciplinano la gestione del bilancio nelle sue fasi, il raccordo tra la contabilità aziendale e prospetti di bilancio, la redazione del bilancio. </t>
  </si>
  <si>
    <t>Con delibera n. 370 del 15/05/2020 il PAC è stato dato per completato e quindi è formalmente in vigore. L'Azienda prosegue le attività in ordine all' affinamento delle procedura aziendali nonchè l' effettuazione delle attività di verifica sul livello di implementazione delle stesse tramite la Funzione di Internal Audit.</t>
  </si>
  <si>
    <t>Possibilità che i pagamenti di beni e servizi avvengano in modo difforme da quanto previsto dai requisiti di ammissibilità delle spese, come disciplinati dal Regolamento e dalle procedure specifiche. Possibilità che vi sia un errore umano nell'erogazione del contante in entrata ed uscita. Possibilità di sforamento del limite di pagamento previsto nel Regolamento.</t>
  </si>
  <si>
    <t>Perdita o sottrazione di beni di proprietà</t>
  </si>
  <si>
    <t xml:space="preserve">Gestione del materiale in giacenza magazzino </t>
  </si>
  <si>
    <t>Richieste di acquisti in quantità sovradimensionate rispetto alle oggettive necessità di ripristino delle scorte. Rischio collusione o favoreggiamento fornitore</t>
  </si>
  <si>
    <t xml:space="preserve">Richieste d’ordine d’acquisto per reintegro scorte magazzino </t>
  </si>
  <si>
    <t xml:space="preserve">Scorrette modalità di stoccaggio, conservazione dei beni e rotazione dei prodotti a scorta con conseguenti deterioramenti e necessità di ripristino scorta e aumento delle quantità ordinate. Rischio collusione o favoreggiamento fornitore </t>
  </si>
  <si>
    <t>Al fine di prevenire l'utilizzo dell'auto a scopi personali all'interno di ogni mezzo vi è un libretto di viaggio atto a dimostrare la causa di utilizzo. I libretti di viaggio, una volta esauriti, vengono conservati presso l'ufficio. L'uso e gestione dei veicoli aziendali è disciplinato da apposito regolamento</t>
  </si>
  <si>
    <t>Monitoraggio e verifica delle manutenzioni e dei consumi carburante di tutto l'autoparco aziendale in proprietà e/o a noleggio.</t>
  </si>
  <si>
    <t>Il parco auto si compone di veicoli a noleggio e in proprietà. Per le auto a noleggio i costi della gestione ordinaria e straordinaria sono a carico della compagnia. Per le auto in proprietà la manutenzione è legata a contratti in appalto il cui buon funzionamento (qualitativo ed economico) è monitorato dal Capo Servizio. Le riparazioni che comportano un impegno di rilievo economico sono sempre validate dal Funzionario/Dirigente. Per il carburante, ogni autovettura è fornita di tessera per il rifornimento (fuel card) corredata dalle istruzioni di utilizzo.</t>
  </si>
  <si>
    <t>Gestione anagrafica del patrimonio immobiliare. Censimento dei terreni e fabbricati di proprietà. Distinzione patrimonio indisponibile (utilizzato per fini istituzionali) e patrimonio disponibile (non utilizzato per fini istituzionali).</t>
  </si>
  <si>
    <t>Proposta alla Direzione Generale, cui spetta la decisione in merito all’attribuzione dell’incarico. Individuazione dei legali mediante Elenco aziendale di professionisti periodicamente aggiornato, sulla base di conosciuta esperienza per ambiti giuridici di specializzazione e nel rispetto del criterio della rotazione nell’affidamento degli incarichi.</t>
  </si>
  <si>
    <t>PROVVEDIMENTI AMPLIATIVI DELLA SFERA GIURIDICA DEI DESTINATARI CON EFFETTO ECONOMICO DIRETTO ED IMMEDIATO PER L'INTERESSATO</t>
  </si>
  <si>
    <t>Richiesta e/o accettazione impropria di compensi o altre utilità in connessione con l'espletamento delle proprie funzioni o dei compiti affidati. Accertamenti sulla base di criteri opportunistici al fine di favorire soggetti particolari.</t>
  </si>
  <si>
    <t xml:space="preserve">Rotazione dei Dirigenti Medici, all'interno delle relative Commissioni  compatibilmente con le necessità di servizio, con partecipazione di membri esterni, nell'ambito di un giudizio collegiale. </t>
  </si>
  <si>
    <t>Indirizzamento dell’utente nella scelta del soggetto erogatore</t>
  </si>
  <si>
    <t>Iinterventi di sensibilizzazione / formazione nei confronti degli operatori addetti</t>
  </si>
  <si>
    <t xml:space="preserve">Mancata osservanza dei presupposti normativi e di fatto per l'adozione degli atti / dei percorsi stabiliti / della regolare pubblicazione sull’albo pretorio on line, ai fini di trasparenza  </t>
  </si>
  <si>
    <t>Verifiche sulla regolarità formale degli atti. Verifiche in ordine alla completezza dell' iter dei provvedimenti assunti. Pubblicazioni in Albo Pretorio.</t>
  </si>
  <si>
    <t>Falso materiale o ideologico nella protocollazione</t>
  </si>
  <si>
    <t>Tracciabilità di tutte le operazione effettuate sul registro di protocollo. Condivisione di tutto il registro di protocollo con il Direttore di Struttura.</t>
  </si>
  <si>
    <t>Tenuta degli archivi aziendali con censimento di tutte le tipologie di documenti gestiti in Azienda e depositati negli archivi correnti o negli archivi di deposito. Verifica scadenza dei tempi di conservazione dei documenti sulla base di quanto previsto nel massimario di scarto. Richiesta nulla osta della Soprintendenza Archivistica Regionale</t>
  </si>
  <si>
    <t>Osservanza delle norme in materia di conservazione archivi e di scarto documentale</t>
  </si>
  <si>
    <t>Sottrazione, occultamento, distruzione documentazione al fine di trarne profitto/utilità per se o altri</t>
  </si>
  <si>
    <t>Istruttoria e verifica della sussistenza dei presupposti e dei requisiti per il rilascio della autorizzazione. Verifica corrispondenza attività richiesta in LPI con attività istituzionale svolta e con i codici ministeriali/regionali. Valutazione giorni e orari richiesti in relazione alle esigenze istituzionali. Rilascio o diniego autorizzazione allo svolgimento attività LPI.</t>
  </si>
  <si>
    <t>Recepimento delle agende autorizzate dalla Direzione Medica di Presidio. Inserimento dati in camelia in adesione alla normativa ed al nomenclatore regionale. Segnalazione situazioni difformi da quanto previsto dalla normativa.</t>
  </si>
  <si>
    <t>Presa in carico della richiesta di prenotazione. Comunicazione trasparente ed imparziale delle disponibilità dei Liberi Professionisti. Prenotazione corretta della prestazione. Incasso della tariffa autorizzata.</t>
  </si>
  <si>
    <t>Elaborazione di agende non coerenti con nomenclatore regionale o ministeriale. Possibilità di disallineamenti con Call Center Regionale.</t>
  </si>
  <si>
    <t>Effettuazione di verifiche rispetto a quanto viene richiesto di configurare a sistema.  Creazione o modifica di agende solo se in rispondenza con una prestazione del nomenclatore</t>
  </si>
  <si>
    <t>Gestione delle agende, prenotazione e pagamento di tutte le prestazioni in LPI attraverso il Sistema CUP aziendale.</t>
  </si>
  <si>
    <t>Obbligo di prenotazione e pagamento di tutte le prestazioni attraverso il sistema aziendale</t>
  </si>
  <si>
    <t>Realizzazione di audit interni da condursi in accordo e collaborazione tra le Strutture coinvolte. L'audit dovrà comprendere il controllo, su un significativo campione di prestazioni, dei volumi di attività, dei giorni ed orari di svolgimento dell' attività stessa, del corretto utilizzo della timbratura "causalizzata", del rispetto di eventuali divieti o limitazioni, della regolare prenotazione e fatturazione della prestazione.</t>
  </si>
  <si>
    <t xml:space="preserve">La gestione delle prenotazioni è garantita da apposito software che oltre a garantire trasparenza permette di tracciare le prenotazioni effettuate. Prenotazione su agende informatizzate e centralizzate  a CUP aziendale. </t>
  </si>
  <si>
    <t xml:space="preserve">Scorrimento liste, ossia abuso nell'adozione di provvedimenti aventi ad oggetto condizioni di accesso alle prestazioni sanitarie al fine di agevolare particolari soggetti, sia esterni che interni (esempio: inserimento in cima ad una lista d'attesa). Gestione delle liste di attesa in maniera non trasparente e verificabile. </t>
  </si>
  <si>
    <t>Organizzazione delle agende di offerta con separazione in primi accessi e accessi successivi con suddivisione delle classi di priorità. E' stata istituita a livello aziendale la figura del RUA - Responsabile Unico Aziendale che collabora  con tutte le risorse professionali dell'Azienda per attivare un monitoraggio continuo dei dati e per sviluppare tutte le azioni correttive che si rendano necessarie, pagine internet aziendali con diffusione delle modalità di prenotazione, disdetta e rimodulazione dell'offerta.</t>
  </si>
  <si>
    <t>Programmazione: Analisi dei fabbisogni</t>
  </si>
  <si>
    <t>False dichiarazioni di esclusività: inserimento di prodotti fra quelli necessari e imprescindibili. Indirizzamento della richiesta a favore di un preciso fornitore.</t>
  </si>
  <si>
    <t>Omettere di rilevare inadempienze e attestare false regolarità</t>
  </si>
  <si>
    <t>Caricare nell'applicativo una quantità inferiore al ricevuto</t>
  </si>
  <si>
    <t>Sottrarre beni aziendali o indurne volontariamente il deterioramento per favorire un nuovo approvvigionamento e ottenere compensi, regali e altre utilità.</t>
  </si>
  <si>
    <t>Decremento artificioso delle richieste per appropriarsi della parte in eccedenza.</t>
  </si>
  <si>
    <t>Condizionamento dei risultati della ricerca, prevalenza interesse personale dello sperimentatore, finanziamenti diretti allo sperimentatore</t>
  </si>
  <si>
    <t xml:space="preserve">Valutazione dei consumi storici. Dialogo con Centri utilizzatori. Confronto tra unità operative omogenee. </t>
  </si>
  <si>
    <t>Gestione informatizzata tramite software aziendale con vari livelli di abiitazione per l'operatore che accede tramite login e password personali. Autovalutazioni e inventari periodici.</t>
  </si>
  <si>
    <t>L'accesso alle aree di stoccaggio è limitato al personale autorizzato che garantisce la sorveglianza; nel rispetto della normativa, alcuni farmaci sono stoccati in locali/armadi chiusi a chiave; tutte le operazioni di stoccaggio sono tracciate.</t>
  </si>
  <si>
    <t>Distribuzione (movimentazione dei beni)</t>
  </si>
  <si>
    <t>Il materiale farmaceutico sanitario è sempre accompagnato da documenti di consegna, che consentono al ricevente di verificare la congruità quali-quantitativa tra richiesto/ricevuto. In caso di incongruenze viene segnalata la non conformità.</t>
  </si>
  <si>
    <t>Applicazione di procedure e del regolamento aziendale. Adozione modello convenzione AIFA.</t>
  </si>
  <si>
    <t>Valutazione etica dello studio clinico</t>
  </si>
  <si>
    <t>Avvio sperimentazioni cliniche</t>
  </si>
  <si>
    <t>Attività disciplinata da procedure e dal regolamento aziendale. Necessità di ottenere l' autorizzazione (delibera) della Direzione Aziendale</t>
  </si>
  <si>
    <t>Rendicontazione</t>
  </si>
  <si>
    <t>Segnalazione in anticipo di un decesso ad una specifica impresa di pompe funebri in cambio di una quota sugli utili. Segnalazione ai parenti, da parte degli addetti alle Camere Mortuarie e/o ai Reparti,  degli estremi di una specifica impresa di pompe funebri.
Richiesta e/o accettazione impropria di regali, compensi o altre utilità in connessione con l'espletamento delle proprie funzioni o dei compiti affidati</t>
  </si>
  <si>
    <t>Procedure di affidamento</t>
  </si>
  <si>
    <t>Verifica variazione ragione sociale</t>
  </si>
  <si>
    <t>Titolarità o amministrazione in capo a soggetti che agiscono per conto terzi (prestanome) e/o sottoposti a procedimenti penali</t>
  </si>
  <si>
    <t xml:space="preserve">Verifica della certificazione antimafia, del casellario, giudiziario e dei carichi pendenti </t>
  </si>
  <si>
    <t>Verifica del 100% dei casi dubbi ed invio segnalazione a UIF</t>
  </si>
  <si>
    <t>Presa atto cessioni rami azienda</t>
  </si>
  <si>
    <t>Partecipazione a gara da società che ha affittato ramo di azienda di altra società esclusa da precedente gara per reato di tipo economico</t>
  </si>
  <si>
    <t>Verifica corrispondenza ragione sociale con attività svolta e verifica casellario</t>
  </si>
  <si>
    <t>Accettazione e verifica polizze fidejussorie</t>
  </si>
  <si>
    <t>Presentazione di garanzie personali rilasciate da soggetti che sembrano operare in via professionale senza essere autorizzati ad attività di prestazione di garanzie e pertanto privi di requisiti</t>
  </si>
  <si>
    <t>Richiesta informazioni ad Agenzia Entrate, CCIA</t>
  </si>
  <si>
    <t xml:space="preserve">Subappalto </t>
  </si>
  <si>
    <t>Ricorso al subappalto oltre la quota parte subappaltabile in assenza di preventiva indicazione in sede di offerta ovvero senza il necessario deposito del contratto di subappalto presso la stazione appaltante o della documentazione attestante il possesso da parte del subappaltatore dei requisiti di legge</t>
  </si>
  <si>
    <t>Esame della visura camerale e valutazione se l’oggetto del subappalto è attinente con l’oggetto sociale indicato in visura e con l’organizzazione d’impresa (numero dipendenti, attrezzature, polizza assicurativa)</t>
  </si>
  <si>
    <t>Il 100% dei contratti subappaltati deve essere autorizzato e depositato, nonchè verificato nella quota subappaltata e nella documentazione</t>
  </si>
  <si>
    <t>ANTIRICICLAGGIO</t>
  </si>
  <si>
    <t>Corretta applicazione della normativa antiriciclaggio</t>
  </si>
  <si>
    <t>Gestione delle nuove opportunità criminali generate dalle misure di rilancio dell' economia</t>
  </si>
  <si>
    <t xml:space="preserve">Verifica diretta relativa alla pubblicazione del documento di programmazione per la verifica di anomalie quali:  ritardata o mancata approvazione della programmazione, ingiustificato ricorso alle proroghe contrattuali, reiterato inserimento nella programmazione di oggetti di gara che non arrivano alla fase di affidamento </t>
  </si>
  <si>
    <t>Definizione della programmazione e dei relativi aggiornamenti secondo tempi definiti. Condivisione di linee guida / istruzioni operative che definiscano modalità e tempistiche di redazione programmazione. Pubblicazione programmazione e aggiornamenti.</t>
  </si>
  <si>
    <t xml:space="preserve">Valutazione della richiesta di acquisto e verifica della sua presenza nella programmazione  </t>
  </si>
  <si>
    <t>Disattendere le previsioni della programmazione procedendo all'affidamento di appalti non programmati. Disattendere le previsioni della programmazione non procedendo all'attivazione ed all'affidamento di appalti previsti.</t>
  </si>
  <si>
    <t xml:space="preserve">Verifica di anomalie quali: numero elevato di procedure di affidamento non inserite nella programmazione attivate e/o concluse; elevato rapporto fra procedure programmate non attivate e procedure programmate  </t>
  </si>
  <si>
    <t>Evidenza misure in atto desunte dagli atti con apposita dicitura. Verifica di anomalie quali: non utilizzo di quote di fabbisogno comunicate e contrattualizzate, attivazione procedure di affidamento per oggetti sovrapponibili a quelli di convenzioni dei soggetti aggregatori</t>
  </si>
  <si>
    <t xml:space="preserve">Verifica dell’utilizzo dei moduli relativi al conflitto di interesse. Presenza di ricorsi o contestazioni da parte di ditte relativamente a presenza di conflitto di interesse.  </t>
  </si>
  <si>
    <t xml:space="preserve">Evidenza misure in atto finalizzate a rilevare anomalie quali: elevato numero di indagini mercato che si concludono con l'indicazione di uno o pochi fornitori disponibili, non utilizzo avvisi esplorativi o uso limitato  </t>
  </si>
  <si>
    <t>Regolamentazione delle procedura attraverso le quali si procede all'acquisizione di beni/servizi di natura infungibile o in regime di esclusività. Utilizzo di specifica modulistica finalizzata all’attestazione infungibilità/esclusività dei prodotti/servizi con esplicitazione delle motivazioni a supporto</t>
  </si>
  <si>
    <t xml:space="preserve">Individuazione componenti Gruppo tecnico in rapporto di contiguità con imprese concorrenti (soprattutto esecutori uscenti) o privi requisiti idonei e adeguati ad assicurarne la terzietà e l’indipendenza. Condizione di potenziale intrinseca “prossimità” di interessi.  Fuga di notizie circa le procedure di gara ancora da pubblicare  </t>
  </si>
  <si>
    <t>Sottoscrizione da parte dei soggetti coinvolti nella redazione documentazione di gara di dichiarazioni in cui si attesta l’assenza di interessi personali e di un impegno alla riservatezza. Rotazione dei componenti i gruppi tecnici nelle diverse edizioni dello stesso appalto o in gare ad oggetto analogo</t>
  </si>
  <si>
    <t>Evidenze misure in atto finalizzate a rilevare anomalie quali la presenza ripetuta dello stesso componente nelle diverse edizioni dello stesso appalto o in gare ad oggetto analogo</t>
  </si>
  <si>
    <t xml:space="preserve">Fabbisogni dichiarati non coincidenti con il reale consumo/utilizzo previsto al fine di lasciare libere quote di mercato da affidare a fornitori specifici  </t>
  </si>
  <si>
    <t>Evidenze misure in atto finalizzate a rilevare anomalie quali l' eccessivo acquisto di beni dichiarati "infungibili"</t>
  </si>
  <si>
    <t>Evidenze misure in atto finalizzate a rilevare anomalie quali l'eccessivo numero di procedure per le quali si rende necessario provvedere all' integrazione dei fabbisogni</t>
  </si>
  <si>
    <t xml:space="preserve">Evidenze misure in atto finalizzate a rilevare anomalie quali : elevato numero di procedure negoziate; reiterato ed immotivato ricorso alla procedura negoziata per lo stesso oggetto di gara; frequenti "sforamenti" dei contratti stipulati in esito a procedure sottosoglia </t>
  </si>
  <si>
    <t>Adozione di criteri di valutazione della qualità di carattere oggettivo. Utilizzo della consultazione preliminare di mercato opportunamente pubblicizzata e regolamentata</t>
  </si>
  <si>
    <t>Regolamentazione delle modalità di ricorso agli acquisti diretti con rotazione dei fornitori. Utilizzo delle piattaforme elettroniche (SINTEL) per l’individuazione degli operatori da consultare.</t>
  </si>
  <si>
    <t>Evidenza misure in atto finalizzate all' utilizzo sistematico della consultazione preliminare di mercato</t>
  </si>
  <si>
    <t>Evidenza misure in atto finalizzate ad avere un numero elevato di operatori concorrenti</t>
  </si>
  <si>
    <t xml:space="preserve">Evidenze misure in atto finalizzate a rilevare anomalie quali frequenti richieste di proroga dei termini di presentazione delle offerte  </t>
  </si>
  <si>
    <t>Check list controllo documenti bando. Verbalizzazione seduta di gara.</t>
  </si>
  <si>
    <t xml:space="preserve">Evidenza misure in atto finalizzate a garntire la trasparenza delle risposte ai quesiti, delle richieste di sopralluogo o della eventuale concessione di proroga dei termini </t>
  </si>
  <si>
    <t>Evidenza misure in atto finalizzate alla corretta e puntuale verifica della documentazione amministrativa fornita e della sua corrispondenza con quella prevista dal bando</t>
  </si>
  <si>
    <t>Composizione Commissione con figure tecniche e professionali diversificate per competenza e provenienza aziendale. Sottoscrizione da parte dei soggetti coinvolti nella valutazione di dichiarazioni in cui si attesta assenza interessi personali.</t>
  </si>
  <si>
    <t xml:space="preserve">Evidenza utilizzo dei moduli di dichiarazione assenza conflitto di interessi  </t>
  </si>
  <si>
    <t xml:space="preserve">Verbalizzazione delle decisioni relative all'attribuzione dei punteggi di qualità con motivazione. </t>
  </si>
  <si>
    <t>Evidenza misure in atto finalizzate alla corretta e puntuale verifica della presenza di idonea motivazione a supporto dell' attribuzione dei punteggi</t>
  </si>
  <si>
    <t xml:space="preserve">Verifica strumentalmente finalizzata ad escludere offerte in realtà congrue o ad ammettere offerte in realtà non congrue o credibili. Assenza di adeguata motivazione sulla congruità o non congruità dell'offerta. </t>
  </si>
  <si>
    <t>Evidenza misure in atto finalizzate alla corretta e puntuale verifica della presenza di idonea motivazione a supporto della congruità o non congruità dell' offerta</t>
  </si>
  <si>
    <t>Evidenza misure in atto finalizzate alla corretta e puntuale verifica dell' osservanza degli adempimenti e formalità di pubblicazione</t>
  </si>
  <si>
    <t>Numero bandi di gara revocati nell' anno</t>
  </si>
  <si>
    <t>Numero contratti stipulati oltre 90 gg. Dopo l'aggiudicazione</t>
  </si>
  <si>
    <t>Effettuazione di almeno un corso di aggiornamento sulle tematiche degli appalti</t>
  </si>
  <si>
    <t>Rispetto delle prescrizioni del Codice Appalti relative alla redazione varianti. Varianti autorizzate con provvedimento dell’Azienda adeguatamente motivato</t>
  </si>
  <si>
    <t>Evidenza misure in atto finalizzate alla corretta e puntuale verifica dell' osservanza dei presupposti normativi per l' autorizzazione delle varianti</t>
  </si>
  <si>
    <t>N. casi di applicazione di penale nell' anno</t>
  </si>
  <si>
    <t>Evidenza misure in atto finalizzate alla corretta e puntuale verifica della presenza di idonea motivazione alla stipula dell' atto transattivo</t>
  </si>
  <si>
    <t>Evidenza approvazione stati di avanzamento lavori e stati avanzamento servizi tramite evidenze documentali.  Applicazione della regolamentazione nazionale (MEF) regionale (Linee Guida NSO). Adozione procedura PAC.</t>
  </si>
  <si>
    <t>Evidenza misure in atto finalizzate alla rotazione degli incarichi</t>
  </si>
  <si>
    <t>Verbali di collaudo conformi alla normativa. Sottoscrizione dichiarazione conflitto d'interesse.</t>
  </si>
  <si>
    <t>Evidenza misure in atto finalizzate alla corretta e puntuale verifica della presenza di idonea motivazione in ordine all' esito favorevole del collaudo</t>
  </si>
  <si>
    <t>Approvazione da parte della Regione del piano dei fabbisogni del personale</t>
  </si>
  <si>
    <t>Pubblicazione dei bandi in Gazzetta Ufficiale, BURL, sito aziendale (Amministrazione Trasparente)</t>
  </si>
  <si>
    <t>100% degli atti pubblicati</t>
  </si>
  <si>
    <t xml:space="preserve">Evidenza utilizzo dei moduli di dichiarazione assenza conflitto di interessi. 100% dichiarazioni rilasciate.  </t>
  </si>
  <si>
    <t xml:space="preserve">Evidenza misure in atto finalizzate alla corretta e puntuale verifica della presenza nei verbali della Commissione dei criteri di valutazione delle prove </t>
  </si>
  <si>
    <t>100% atti provvisti di motivazione</t>
  </si>
  <si>
    <t xml:space="preserve">Evidenza misure in atto finalizzate alla corretta e puntuale verifica del corretto inquadramento giuridico - economico </t>
  </si>
  <si>
    <t>Evidenza misure in atto finalizzate alla corretta e puntuale verifica della corretta applicazione degli istituti contrattuali</t>
  </si>
  <si>
    <t>Evidenza misure in atto finalizzate alla corretta e puntuale verifica della corretta applicazione degli istituti normativi</t>
  </si>
  <si>
    <t>100% comunicazioni / richieste di autorizzazione controllate</t>
  </si>
  <si>
    <t xml:space="preserve">Al superamento di n. 6 timbrature mensili inserite manualmente invio comunicazione al Responsabile / Coordinatore per ulteriore convalida.  </t>
  </si>
  <si>
    <t>Effettuazione di n. 4 controlli a campione nell'anno sulla busta paga del personale abilitato ad inserire manualmente nel programma informatico le voci stipendiali</t>
  </si>
  <si>
    <t>Controllo a campione incrociato tra l'operatore che gestisce la pratica e altro operatore facente parte dello stesso ufficio</t>
  </si>
  <si>
    <t>Controllo a campione sul 30% dei compensi del personale con contratto atipico</t>
  </si>
  <si>
    <t>Controllo a campione sui compensi di un componente della Direzione Strategica</t>
  </si>
  <si>
    <t>Controllo sul 100% delle richieste di rimborso autorizzate (verifica presenza documentazione in originale).</t>
  </si>
  <si>
    <t>Verifica delle pezze giustificative a corredo delle singole richieste.</t>
  </si>
  <si>
    <t>Controllo sul 100% dei casi</t>
  </si>
  <si>
    <t>Controllo a campione su 15 dipendenti a cui sono stati riconosciuti benefici economici / giuridici in apllicazione dei CCIA</t>
  </si>
  <si>
    <t>Pubblicazione sul sito aziendale del 100% degli atti di indizione e conferimento nel rispetto della normativa vigente</t>
  </si>
  <si>
    <t>Pubblicazione sul sito aziendale, ad operazioni concluse, dell'esito della procedura di selezione nel rispetto della normativa vigente</t>
  </si>
  <si>
    <t>Evidenza misure in atto finalizzate alla corretta e puntuale verifica della corretta applicazione del regolamento aziendale</t>
  </si>
  <si>
    <t>Controllo a campione sul 5% delle pratiche previdenziali / anno</t>
  </si>
  <si>
    <t>Manutenzioni di valore superiore a 200 Euro eseguite senza validazione da parte del Dirigente = 0</t>
  </si>
  <si>
    <t xml:space="preserve">Pubblicazione sul sito web aziendale dell'elenco dei beni immobili detenuti a qualsiasi titolo dell'azienda, con la specificazione della loro destinazione d'uso. </t>
  </si>
  <si>
    <t xml:space="preserve">Procedura interna per la gestione dei sinistri e per la definizione transattiva con valutazione collegiale in sede di CVS circa l'opportunità di una eventuale transazione e la sua quantificazione </t>
  </si>
  <si>
    <t>Procedura interna per la gestione dei sinistri e per la definizione transattiva con valutazione collegiale in sede di CVS circa l'opportunità di una eventuale transazione e la sua quantificazione  L'Assicurazione istruisce il sinistro, conduce la trattativa con la controparte e procede alla liquidazione del danno previa autorizzazione  all'impiego della franchigia.</t>
  </si>
  <si>
    <t>Pedissequa osservanza della procedura in vigore. N. casi definiti senza parere CVS = 0</t>
  </si>
  <si>
    <t>Controllo e verifica dei presupposti previsti dalla normativa contrattuale per la concessione del beneficio del rimborso a favore del dipendente</t>
  </si>
  <si>
    <t>Numero di istanze di rimborso pervenute / numero delle istanze verificate e concluse = 100%</t>
  </si>
  <si>
    <t xml:space="preserve">Frequenza assegnazione incarichi allo stesso professionista tenuto conto  della esperienza per ambiti giuridici di specializzazione. Produzione di report  </t>
  </si>
  <si>
    <t>Evidenza nei verbali delle commissione della avvenuta rotazione dei componenti</t>
  </si>
  <si>
    <t>LEGENDA INDICATORI DEL LIVELLO DI RISCHIO:</t>
  </si>
  <si>
    <t>1 - Grado di discrezionalità nelle attività svolte o negli atti prodotti.</t>
  </si>
  <si>
    <t>2 – Modalità di attuazione.</t>
  </si>
  <si>
    <t>3 - Livello di interesse esterno.</t>
  </si>
  <si>
    <t>4 - Presenza di eventi sentinella.</t>
  </si>
  <si>
    <t xml:space="preserve">5  - Presenza di un sistema strutturato di controlli. </t>
  </si>
  <si>
    <t>6 - Grado di concentrazione del potere decisionale</t>
  </si>
  <si>
    <t>7 - Grado di trasparenza del processo</t>
  </si>
  <si>
    <r>
      <t xml:space="preserve">Descrizione: </t>
    </r>
    <r>
      <rPr>
        <sz val="10"/>
        <color rgb="FF000000"/>
        <rFont val="Arial"/>
        <family val="2"/>
      </rPr>
      <t>L’ attività è discrezionale quando la normativa lascia un margine di apprezzamento in ordine ad uno o più degli elementi che connotano l’ attività stessa, quali ad esempio se eseguirla, il momento più idoneo per eseguirla ed il mezzo con cui realizzarla; l’ indicatore esprime l’entità del rischio in conseguenza delle responsabilità attribuite.</t>
    </r>
  </si>
  <si>
    <r>
      <t xml:space="preserve">Descrizione: </t>
    </r>
    <r>
      <rPr>
        <sz val="10"/>
        <color rgb="FF000000"/>
        <rFont val="Arial"/>
        <family val="2"/>
      </rPr>
      <t xml:space="preserve">Indica se le modalità attuative sono adeguatamente definite da norme di legge o regolamentari e/o se il sistema normativo risulta stabile, adeguato e applicabile. Misura la coerenza fra le prassi operative sviluppate dalle unità organizzative che svolgono il processo e gli strumenti normativi e di regolamentazione che disciplinano lo stesso </t>
    </r>
  </si>
  <si>
    <r>
      <t xml:space="preserve">Descrizione: </t>
    </r>
    <r>
      <rPr>
        <sz val="10"/>
        <color rgb="FF000000"/>
        <rFont val="Arial"/>
        <family val="2"/>
      </rPr>
      <t xml:space="preserve">Misura l’ incremento del rischio derivante dalla presenza di interessi, non necessariamente economici,  e/o di benefici per i destinatari del processo. </t>
    </r>
  </si>
  <si>
    <r>
      <t xml:space="preserve">Descrizione: </t>
    </r>
    <r>
      <rPr>
        <sz val="10"/>
        <color rgb="FF000000"/>
        <rFont val="Arial"/>
        <family val="2"/>
      </rPr>
      <t>riguarda la presenza o meno di procedimenti giudiziari, eventi, segnalazioni, per fatti/atti corruttivi inerenti il processo in esame. Se l’attività/processo interessato è stata già oggetto di eventi corruttivi in passato, il rischio aumenta poiché quella attività/processo ha delle caratteristiche che rendono attuabili gli eventi corruttivi.</t>
    </r>
  </si>
  <si>
    <r>
      <t>Descrizione:</t>
    </r>
    <r>
      <rPr>
        <sz val="10"/>
        <color rgb="FF000000"/>
        <rFont val="Arial"/>
        <family val="2"/>
      </rPr>
      <t xml:space="preserve"> L’adozione di un maggior numero di controlli e una maggiore frequenza degli stessi determina una diminuzione del rischio. Indica se l’ attività/ processo è già presidiata da strumenti di controllo relativi agli eventi rischiosi sia interni (Collegio Sindacale, OIV, Internal Audit, …) che esterni (Regione..) </t>
    </r>
  </si>
  <si>
    <r>
      <t xml:space="preserve">Descrizione: </t>
    </r>
    <r>
      <rPr>
        <sz val="10"/>
        <color rgb="FF000000"/>
        <rFont val="Arial"/>
        <family val="2"/>
      </rPr>
      <t xml:space="preserve">Il cumulo in capo ad un medesimo soggetto di incarichi e/o poteri decisionali o istruttori può comportare il rischio di un’eccessiva concentrazione di potere su un unico centro decisionale. La concentrazione del potere decisionale aumenta il rischio che l’attività amministrativa possa essere indirizzata verso fini privati o impropri, determinati dalla volontà del dirigente stesso.
</t>
    </r>
  </si>
  <si>
    <r>
      <rPr>
        <b/>
        <sz val="10"/>
        <color rgb="FF000000"/>
        <rFont val="Arial"/>
        <family val="2"/>
      </rPr>
      <t>Descrizione:</t>
    </r>
    <r>
      <rPr>
        <sz val="10"/>
        <color rgb="FF000000"/>
        <rFont val="Arial"/>
        <family val="2"/>
      </rPr>
      <t xml:space="preserve"> Ogni fase del processo deve generalmente essere controllabile, verificabile e accessibile, a tutela dell’ imparzialità dell’ azione della PA.  L’adozione di strumenti di trasparenza sostanziale, e non solo formale, riduce il rischio corruttivo.</t>
    </r>
  </si>
  <si>
    <t>Iscrizione al SSN</t>
  </si>
  <si>
    <t>Monitoraggio annuo a campione</t>
  </si>
  <si>
    <t>Verifica a campione su almeno il 10% delle iscrizioni effettuate</t>
  </si>
  <si>
    <t>Indirizzamento dell' utente nella scelta del medico/pediatra</t>
  </si>
  <si>
    <t>Verifica a campione su almeno il 10% delle esenzioni rilasciate</t>
  </si>
  <si>
    <t>Monitoraggio annuo</t>
  </si>
  <si>
    <t>Verifica sul 100% delle esenzioni rilasciate</t>
  </si>
  <si>
    <t xml:space="preserve">Rotazione dei Dirigenti Medici, all'interno delle relative Commissioni  compatibilmente con le necessità di servizio, nell'ambito di un giudizio collegiale. </t>
  </si>
  <si>
    <t>Lo stesso soggetto non deve presiedere più del 70 % delle sedute delle Commissioni (per ciascuna Commissione)</t>
  </si>
  <si>
    <t>% di pubblicazioni corrette relative agli atti deliberativi = 100</t>
  </si>
  <si>
    <t>Redazione giornaliera registro informatizzato del sistema di protocollo</t>
  </si>
  <si>
    <t xml:space="preserve">% di richieste di autorizzazione allo scarto inoltrate alla Sovrintendenza verificate e sottoscritte dal Direttore di Struttura = 100 </t>
  </si>
  <si>
    <t xml:space="preserve">Messa a Sistema CUP del 100 % delle prestazioni in LPI. </t>
  </si>
  <si>
    <t>Realizzazione dell' audit su almeno una Struttura per ciascun presidio</t>
  </si>
  <si>
    <t>Gestione delle liste di attesa delle prestazioni ambulatoriali.</t>
  </si>
  <si>
    <t>Pubblicazione mensile in Amministrazione Trasparente del report dei tempi di attesa</t>
  </si>
  <si>
    <t>% di pratiche di studio presentate in valutazione al Comitato Etico provinciale: 100</t>
  </si>
  <si>
    <t>Gestione pazienti deceduti e Camere Mortuarie</t>
  </si>
  <si>
    <t>Le Direzioni Mediche Ospedaliere vigilano sulla frequenza degli accessi agli obitori degli ospedali da parte delle imprese di onoranze funebri. Documento Qualità A0809_P16_Pd01_MS04</t>
  </si>
  <si>
    <t>Produzione di reportistica semestrale riportante il n. servizi affidati a ciascuna Impresa</t>
  </si>
  <si>
    <t>Favore verso determinati candidati</t>
  </si>
  <si>
    <t>Pubblicazione del 100% dei provvedimenti di reclutamento del personale</t>
  </si>
  <si>
    <t>Abuso dello Smart Working</t>
  </si>
  <si>
    <t>Previzione nell' ambito del PIAO 2024/2026 di specifica regolamentazione del lavoro agile</t>
  </si>
  <si>
    <t>CONTRATTI PUBBLICI</t>
  </si>
  <si>
    <t>Contratti per la fornitura di servizi, lavori o beni con qualunque modalità di affidamento</t>
  </si>
  <si>
    <t>Conferimento di incarichi di Direzione;  reclutamento di personale con rapporto di lavoro autonomo, professionale o occasionale; autorizzazione allo svolgimento di incarichi extra lavorativi.</t>
  </si>
  <si>
    <t>Colonna8</t>
  </si>
  <si>
    <t xml:space="preserve"> 2</t>
  </si>
  <si>
    <t>Art. 48 co. 3, d.l. n. 77/2021 Per la realizzazione degli investimenti di cui al comma 1 le stazioni appaltanti possono altresì ricorrere alla procedura negoziata senza pubblicazione di un bando di gara di cui all'articolo 63 del decreto legislativo n. 50 del 2016, per i settori ordinari, e di cui all'articolo 125 del medesimo decreto legislativo, per i settori speciali, qualora sussistano i relativi presupposti.</t>
  </si>
  <si>
    <t>Chiara e puntuale esplicitazione nella determina a contrarre o atto equivalente delle motivazioni che hanno indotto la S.A. a ricorrere alla procedura negoziata senza bando. Nel caso di ragioni di estrema urgenza derivanti da circostanze imprevedibili, non imputabili alla stazione appaltante, per cui i termini, anche abbreviati, previsti dalle procedure ordinarie non possono essere rispettati, il richiamo alle condizioni di urgenza non deve essere generico ma supportato da un’analitica trattazione che manifesti l’impossibilità del ricorso alle procedure ordinarie per il rispetto dei tempi di attuazione degli interventi. Nel caso di assenza di concorrenza per motivi tecnici vanno puntualmente esplicitate le condizioni/motivazioni dell’assenza.</t>
  </si>
  <si>
    <t>A seguito di contenzioso, ricognizione da parte dell’ufficio gare – nell’arco di due anni – sia degli OE che hanno avuto la “conservazione del contratto” sia di quelli per i quali è stato concesso il risarcimento ai sensi dell’art. 125 d.lgs. n. 104/2010. Ciò al fine di verificare la ricorrenza dei medesimi OE, indice di un possibile accordo collusivo fra gli stessi.</t>
  </si>
  <si>
    <t>Art. 50, co. 4, d.l. 77/2021 - Premio di accelerazione- È previsto che la stazione appaltante preveda nel bando o nell'avviso di indizione della gara dei premi di accelerazione per ogni giorno di anticipo della consegna dell’opera finita, da conferire mediante lo stesso procedimento utilizzato per le applicazioni delle penali. È prevista anche una deroga all’art. 113-bis del Codice dei Contratti pubblici al fine di prevedere delle penali più aggressive in caso di ritardato adempimento.</t>
  </si>
  <si>
    <t>Scelta della procedura di aggiudicazione - Art. 50, d.lgs. 36/2023 Appalti sotto soglia comunitaria In particolare fattispecie di cui al comma 1: per gli appalti di servizi e forniture di importo fino a 140 mila € e lavori di importo inferiore 150 mila € affidamento diretto, anche senza consultazione di più OO.EE.</t>
  </si>
  <si>
    <t xml:space="preserve">Inserimento nella Determina a contrarre/determina di indizione delle motivazioni in ordine alla scelta della procedura ed alla tipologia contrattuale. Applicazione del regolamento per i contratti sottosoglia. Utilizzo delle piattaforme elettroniche (SINTEL) per l’individuazione degli operatori da consultare. Previsione di specifici indicatori di anomalia quali: analisi di tutti gli affidamenti il cui importo è appena inferiore alla soglia minima a partire dalla quale non si potrebbe più ricorrere all’affidamento diretto, oppure analisi degli operatori economici per verificare quelli che in un determinato arco temporale risultano come gli affidatari più ricorrenti </t>
  </si>
  <si>
    <t xml:space="preserve">Possibile incremento del rischio di frazionamento artificioso oppure che il calcolo del valore stimato dell’appalto sia alterato in modo tale da non superare il valore previsto per l’affidamento diretto. Possibili affidamenti ricorrenti al medesimo operatore economico della stessa tipologia di Common procurement vocabulary (CPV). </t>
  </si>
  <si>
    <t>Scelta della procedura di aggiudicazione - Art. 50, d.lgs. 36/2023 Appalti sotto soglia comunitaria Per gli appalti - di servizi e forniture di valore compreso tra 140 mila € e la soglia comunitaria; - di lavori di valore pari o superiore a 150.000 € e inferiore a 1 milione di euro ovvero fino alla soglia comunitaria: procedura negoziata ex art. 50, comma 1, lett. c), d, e) del Codice, previa consultazione di almeno 5 o 10 OO.EE., ove esistenti.</t>
  </si>
  <si>
    <t>Possibile incremento del rischio di frazionamento oppure che il calcolo del valore stimato dell’appalto sia alterato, in modo tale da non superare i valori previsti dalla norma. Mancata rotazione degli operatori economici, secondo il criterio dei successivi due affidamenti ex art. 49, commi 2 e 4 del Codice, chiamati a partecipare e formulazione di inviti alla procedura ad un numero di soggetti inferiori a quello previsto dalla norma al fine di favorire determinati operatori economici a discapito di altri.</t>
  </si>
  <si>
    <t>Inserimento nella Determina a contrarre/determina di indizione delle motivazioni in ordine alla scelta della procedura ed alla tipologia contrattuale. Applicazione del regolamento per i contratti sottosoglia. Utilizzo delle piattaforme elettroniche (SINTEL) per l’individuazione degli operatori da consultare. Previsione di specifici indicatori di anomalia quali: analisi di tutti gli affidamenti il cui importo è appena inferiore alla soglia minima a partire dalla quale non si potrebbe più ricorrere alle procedure negoziate, oppure analisi degli operatori economici per verificare quelli che in un determinato arco temporale risultano essere stati con maggiore frequenza invitati e aggiudicatari</t>
  </si>
  <si>
    <t>Scelta della procedura di aggiudicazione - Art. 76 d.lgs 2023 Appalti sopra soglia. Quando il bando o l’avviso o altro atto equivalente sia adottato dopo il 30 giugno 2023, utilizzo delle procedure negoziate senza bando ex art. 76 del Codice.</t>
  </si>
  <si>
    <t>Possibile abuso del ricorso alla procedura negoziata di cui agli artt. 76 in assenza del ricorrere delle condizioni e in particolare:
- dell’unicità dell’operatore economico (comma 2, lett. b);
- dell’estrema urgenza da eventi imprevedibili dalla stazione appaltante (comma 2, lett. c):</t>
  </si>
  <si>
    <t>Adozione di direttive generali interne con cui la SA fissi criteri da seguire nell’affidamento dei contratti sopra soglia mediante procedure negoziate senza bando (casi di ammissibilità, modalità di selezione degli operatori economici da invitare alle procedure negoziate ecc.).
Chiara e puntuale esplicitazione nella decisione a contrarre motivazioni che hanno indotto la S.A. a ricorrere alle procedure negoziate.</t>
  </si>
  <si>
    <t>Scelta della procedura di aggiudicazione - Art. 62, comma 1, e art. 63, comma 2, d.lgs. n. 36/2023 In particolare: per gli appalti di servizi e forniture di importo inferiore a 140 mila € e lavori di importo inferiore 500 mila € in relazione ai livelli di qualificazione stabiliti dal Codice</t>
  </si>
  <si>
    <t>Possibile incremento del rischio di frazionamento oppure che il calcolo del valore stimato dell’appalto sia alterato in modo tale da non superare le soglie previste dalla norma al fine di poter svolgere le procedure di affidamento in autonomia al fine di favorire determinate imprese nell’assegnazione di commesse</t>
  </si>
  <si>
    <t>Previsione di specifici indicatori di anomalia quali: analisi di tutti gli affidamenti il cui importo è appena inferiore alla soglia minima a partire dalla quale non si potrebbe più ricorrere alle procedure negoziate; analisi degli operatori economici per verificare quelli che in un determinato arco temporale risultano essere stati con maggiore frequenza invitati e aggiudicatari</t>
  </si>
  <si>
    <t>Disciplina del subappalto - Art. 119, d.lgs. n. 36/2023.  È nullo l'accordo con cui sia affidata a terzi l’integrale esecuzione delle prestazioni o lavorazioni appaltate, nonché la prevalente esecuzione delle lavorazioni relative alla categoria prevalente e dei contratti ad alta intensità di manodopera.</t>
  </si>
  <si>
    <t>Incremento dei condizionamenti sulla realizzazione complessiva dell’appalto correlati al venir meno dei limiti al subappalto. Incremento del rischio di possibili accordi collusivi tra le imprese partecipanti a una gara volti a manipolarne gli esiti. Rilascio dell’autorizzazione al subappalto in assenza dei controlli previsti dalla norma.</t>
  </si>
  <si>
    <t>Evidenze misure in atto</t>
  </si>
  <si>
    <t>Sensibilizzazione dei soggetti competenti preposti a mezzo della diffusione di circolari interne/linee guida comportamentali sugli adempimenti e la disciplina in materia di subappalto. Analisi degli appalti rispetto ai quali è stato autorizzato, in un dato arco temporale, il ricorso all’istituto del subappalto.</t>
  </si>
  <si>
    <t>Struttura responsabile dell'attuazione della misura (nella persona del proprio Direttore)</t>
  </si>
  <si>
    <t>Medicina Legale e Certificativa Aziendale (fino alla copertura dell'incarico: Direzioni di Distretto)</t>
  </si>
  <si>
    <t>Tempistica di attuazione</t>
  </si>
  <si>
    <t>Entro 31/12/2024</t>
  </si>
  <si>
    <t>Area di rischio</t>
  </si>
  <si>
    <t>AREE DI RISCHIO SPECIFICHE</t>
  </si>
  <si>
    <t>Predisposizione documenti di gara con criteri di ammissione finalizzati a restringere il numero di concorrenti. Definizione criteri valutazione qualità finalizzati a favorire specifici fornitori o a restringere il mercato. Omissione di controlli in sede esecutiva da parte del DL o del DEC sullo svolgimento delle prestazioni dedotte in contratto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</si>
</sst>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7" x14ac:knownFonts="1">
    <font>
      <sz val="11"/>
      <color rgb="FF000000"/>
      <name val="Calibri"/>
      <family val="2"/>
      <charset val="204"/>
    </font>
    <font>
      <sz val="10"/>
      <name val="Bahnschrift SemiLight Condensed"/>
      <family val="2"/>
    </font>
    <font>
      <sz val="14"/>
      <name val="Bahnschrift SemiLight Condensed"/>
      <family val="2"/>
    </font>
    <font>
      <b/>
      <sz val="14"/>
      <name val="Bahnschrift SemiLight Condensed"/>
      <family val="2"/>
    </font>
    <font>
      <sz val="8"/>
      <name val="Bahnschrift SemiLight Condensed"/>
      <family val="2"/>
    </font>
    <font>
      <sz val="12"/>
      <name val="Bahnschrift SemiLight Condensed"/>
      <family val="2"/>
    </font>
    <font>
      <b/>
      <sz val="12"/>
      <name val="Bahnschrift SemiLight Condensed"/>
      <family val="2"/>
    </font>
    <font>
      <b/>
      <sz val="16"/>
      <name val="Bahnschrift SemiLight Condensed"/>
      <family val="2"/>
    </font>
    <font>
      <sz val="10"/>
      <color rgb="FF000000"/>
      <name val="Arial Narrow"/>
      <family val="2"/>
    </font>
    <font>
      <sz val="10"/>
      <color rgb="FF000000"/>
      <name val="Bahnschrift SemiLight Condensed"/>
      <family val="2"/>
    </font>
    <font>
      <b/>
      <sz val="14"/>
      <color theme="6" tint="-0.249977111117893"/>
      <name val="Bahnschrift SemiLight Condensed"/>
      <family val="2"/>
    </font>
    <font>
      <sz val="14"/>
      <color rgb="FF000000"/>
      <name val="Bahnschrift SemiLight Condensed"/>
      <family val="2"/>
    </font>
    <font>
      <sz val="11"/>
      <color rgb="FF000000"/>
      <name val="Bahnschrift SemiLight Condensed"/>
      <family val="2"/>
    </font>
    <font>
      <sz val="11"/>
      <color rgb="FF000000"/>
      <name val="Arial Narrow"/>
      <family val="2"/>
    </font>
    <font>
      <b/>
      <sz val="14"/>
      <color rgb="FF00B0F0"/>
      <name val="Bahnschrift SemiLight Condensed"/>
      <family val="2"/>
    </font>
    <font>
      <sz val="10"/>
      <color rgb="FF000000"/>
      <name val="Calibri"/>
      <family val="2"/>
      <charset val="204"/>
    </font>
    <font>
      <b/>
      <sz val="14"/>
      <color rgb="FF000000"/>
      <name val="Bahnschrift SemiLight Condensed"/>
      <family val="2"/>
    </font>
    <font>
      <b/>
      <sz val="10"/>
      <color theme="3" tint="0.39997558519241921"/>
      <name val="Bahnschrift SemiLight Condensed"/>
      <family val="2"/>
    </font>
    <font>
      <sz val="12"/>
      <color rgb="FF000000"/>
      <name val="Bahnschrift SemiLight Condensed"/>
      <family val="2"/>
    </font>
    <font>
      <b/>
      <sz val="12"/>
      <color rgb="FF000000"/>
      <name val="Arial"/>
      <family val="2"/>
    </font>
    <font>
      <sz val="8"/>
      <color rgb="FF000000"/>
      <name val="Arial Narrow"/>
      <family val="2"/>
    </font>
    <font>
      <b/>
      <sz val="10"/>
      <color rgb="FF000000"/>
      <name val="Arial"/>
      <family val="2"/>
    </font>
    <font>
      <sz val="10"/>
      <color rgb="FF000000"/>
      <name val="Arial"/>
      <family val="2"/>
    </font>
    <font>
      <b/>
      <sz val="10"/>
      <color theme="3" tint="0.39997558519241921"/>
      <name val="Bahnschrift SemiLight Condensed"/>
    </font>
    <font>
      <sz val="10"/>
      <color rgb="FF000000"/>
      <name val="Bahnschrift SemiLight Condensed"/>
    </font>
    <font>
      <sz val="11"/>
      <color theme="0"/>
      <name val="Calibri"/>
      <family val="2"/>
      <charset val="204"/>
    </font>
    <font>
      <b/>
      <sz val="14"/>
      <color theme="0"/>
      <name val="Bahnschrift SemiLight Condensed"/>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s>
  <cellStyleXfs count="1">
    <xf numFmtId="0" fontId="0" fillId="0" borderId="0"/>
  </cellStyleXfs>
  <cellXfs count="128">
    <xf numFmtId="0" fontId="0" fillId="0" borderId="0" xfId="0"/>
    <xf numFmtId="0" fontId="8" fillId="0" borderId="0" xfId="0" applyFont="1" applyFill="1" applyBorder="1" applyAlignment="1">
      <alignment horizontal="left" vertical="center"/>
    </xf>
    <xf numFmtId="0" fontId="9"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12" fillId="0" borderId="0" xfId="0" applyFont="1" applyFill="1" applyBorder="1" applyAlignment="1">
      <alignment horizontal="left" vertical="center"/>
    </xf>
    <xf numFmtId="0" fontId="1" fillId="0" borderId="2" xfId="0" applyFont="1" applyFill="1" applyBorder="1" applyAlignment="1">
      <alignment horizontal="left" vertical="center"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0" fillId="0" borderId="0" xfId="0" applyFill="1"/>
    <xf numFmtId="0" fontId="13" fillId="0" borderId="0" xfId="0" applyFont="1" applyFill="1" applyBorder="1" applyAlignment="1">
      <alignment horizontal="left" vertical="center"/>
    </xf>
    <xf numFmtId="0" fontId="15" fillId="0" borderId="0" xfId="0" applyFont="1"/>
    <xf numFmtId="0" fontId="2" fillId="0" borderId="1" xfId="0" applyFont="1" applyFill="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9" fillId="0" borderId="0" xfId="0" applyFont="1" applyFill="1" applyBorder="1" applyAlignment="1">
      <alignment horizontal="left" vertical="center"/>
    </xf>
    <xf numFmtId="0" fontId="19" fillId="0" borderId="1" xfId="0" applyFont="1" applyFill="1" applyBorder="1" applyAlignment="1">
      <alignment horizontal="left" vertical="center"/>
    </xf>
    <xf numFmtId="0" fontId="20" fillId="0" borderId="1" xfId="0" applyFont="1" applyFill="1" applyBorder="1" applyAlignment="1">
      <alignment horizontal="left" vertical="center" wrapText="1"/>
    </xf>
    <xf numFmtId="0" fontId="20" fillId="0" borderId="1" xfId="0" applyFont="1" applyFill="1" applyBorder="1" applyAlignment="1">
      <alignment horizontal="left" vertical="center"/>
    </xf>
    <xf numFmtId="0" fontId="21" fillId="0" borderId="1" xfId="0" applyFont="1" applyBorder="1" applyAlignment="1">
      <alignment horizontal="left" vertical="top" wrapText="1"/>
    </xf>
    <xf numFmtId="0" fontId="22" fillId="0" borderId="1" xfId="0" applyFont="1" applyBorder="1" applyAlignment="1">
      <alignment horizontal="left" vertical="top" wrapText="1"/>
    </xf>
    <xf numFmtId="0" fontId="21" fillId="0" borderId="1" xfId="0" applyFont="1" applyBorder="1" applyAlignment="1">
      <alignment horizontal="left" vertical="center" wrapText="1"/>
    </xf>
    <xf numFmtId="0" fontId="0" fillId="0" borderId="0" xfId="0" applyAlignment="1">
      <alignment horizontal="left"/>
    </xf>
    <xf numFmtId="0" fontId="3" fillId="0" borderId="1" xfId="0" applyFont="1" applyFill="1" applyBorder="1" applyAlignment="1">
      <alignment horizontal="left" vertical="center" wrapText="1"/>
    </xf>
    <xf numFmtId="0" fontId="9" fillId="0" borderId="1" xfId="0" applyFont="1" applyFill="1" applyBorder="1" applyAlignment="1">
      <alignment horizontal="center" vertical="top" wrapText="1"/>
    </xf>
    <xf numFmtId="0" fontId="15" fillId="0" borderId="0" xfId="0" applyFont="1" applyAlignment="1">
      <alignment vertical="top"/>
    </xf>
    <xf numFmtId="0" fontId="0" fillId="0" borderId="1" xfId="0" applyFill="1" applyBorder="1"/>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0" fillId="0" borderId="2" xfId="0" applyFill="1" applyBorder="1"/>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 fillId="0" borderId="5" xfId="0" applyFont="1" applyFill="1" applyBorder="1" applyAlignment="1">
      <alignment horizontal="center" vertical="top" wrapText="1"/>
    </xf>
    <xf numFmtId="0" fontId="1" fillId="0" borderId="5" xfId="0" applyFont="1" applyFill="1" applyBorder="1" applyAlignment="1">
      <alignment horizontal="left" vertical="center" wrapText="1"/>
    </xf>
    <xf numFmtId="0" fontId="0" fillId="0" borderId="6" xfId="0" applyFill="1" applyBorder="1"/>
    <xf numFmtId="0" fontId="7" fillId="0" borderId="7" xfId="0" applyFont="1" applyFill="1" applyBorder="1" applyAlignment="1">
      <alignment horizontal="left" vertical="center"/>
    </xf>
    <xf numFmtId="0" fontId="0" fillId="0" borderId="8" xfId="0" applyFill="1" applyBorder="1"/>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1" fillId="0" borderId="10" xfId="0" applyFont="1" applyFill="1" applyBorder="1" applyAlignment="1">
      <alignment horizontal="center" vertical="top" wrapText="1"/>
    </xf>
    <xf numFmtId="0" fontId="1" fillId="0" borderId="10" xfId="0" applyFont="1" applyFill="1" applyBorder="1" applyAlignment="1">
      <alignment horizontal="left" vertical="center" wrapText="1"/>
    </xf>
    <xf numFmtId="0" fontId="0" fillId="0" borderId="11" xfId="0" applyFill="1" applyBorder="1"/>
    <xf numFmtId="0" fontId="3" fillId="0" borderId="4" xfId="0" applyFont="1" applyFill="1" applyBorder="1" applyAlignment="1">
      <alignment vertical="center" wrapText="1"/>
    </xf>
    <xf numFmtId="0" fontId="5" fillId="0" borderId="5" xfId="0" applyFont="1" applyFill="1" applyBorder="1" applyAlignment="1">
      <alignment vertical="center" wrapText="1"/>
    </xf>
    <xf numFmtId="0" fontId="1" fillId="0" borderId="5" xfId="0" applyFont="1" applyFill="1" applyBorder="1" applyAlignment="1">
      <alignment vertical="center" wrapText="1"/>
    </xf>
    <xf numFmtId="164" fontId="1" fillId="0" borderId="5" xfId="0" applyNumberFormat="1" applyFont="1" applyFill="1" applyBorder="1" applyAlignment="1">
      <alignment horizontal="left" vertical="center" wrapText="1"/>
    </xf>
    <xf numFmtId="0" fontId="6" fillId="0" borderId="5"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3" fillId="0" borderId="7" xfId="0" applyFont="1" applyFill="1" applyBorder="1" applyAlignment="1">
      <alignment vertical="center" wrapText="1"/>
    </xf>
    <xf numFmtId="0" fontId="2" fillId="0" borderId="7" xfId="0" applyFont="1" applyFill="1" applyBorder="1" applyAlignment="1">
      <alignment horizontal="left" vertical="center" wrapText="1"/>
    </xf>
    <xf numFmtId="0" fontId="3" fillId="0" borderId="9" xfId="0" applyFont="1" applyFill="1" applyBorder="1" applyAlignment="1">
      <alignment vertical="center" wrapText="1"/>
    </xf>
    <xf numFmtId="0" fontId="2" fillId="0" borderId="10" xfId="0" applyFont="1" applyFill="1" applyBorder="1" applyAlignment="1">
      <alignment vertical="center" wrapText="1"/>
    </xf>
    <xf numFmtId="0" fontId="1" fillId="0" borderId="10" xfId="0" applyFont="1" applyFill="1" applyBorder="1" applyAlignment="1">
      <alignment vertical="center" wrapText="1"/>
    </xf>
    <xf numFmtId="164" fontId="1" fillId="0" borderId="10" xfId="0" applyNumberFormat="1" applyFont="1" applyFill="1" applyBorder="1" applyAlignment="1">
      <alignment horizontal="left" vertical="center" wrapText="1"/>
    </xf>
    <xf numFmtId="0" fontId="6" fillId="0" borderId="10"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9" xfId="0" applyFont="1" applyFill="1" applyBorder="1" applyAlignment="1">
      <alignment horizontal="left" vertical="center" wrapText="1"/>
    </xf>
    <xf numFmtId="0" fontId="9" fillId="0" borderId="10" xfId="0" applyFont="1" applyFill="1" applyBorder="1" applyAlignment="1">
      <alignment horizontal="center" vertical="top" wrapText="1"/>
    </xf>
    <xf numFmtId="0" fontId="9" fillId="0" borderId="5" xfId="0" applyFont="1" applyFill="1" applyBorder="1" applyAlignment="1">
      <alignment horizontal="left" vertical="center" wrapText="1"/>
    </xf>
    <xf numFmtId="0" fontId="9" fillId="0" borderId="5" xfId="0" applyFont="1" applyFill="1" applyBorder="1" applyAlignment="1">
      <alignment horizontal="center" vertical="top" wrapText="1"/>
    </xf>
    <xf numFmtId="0" fontId="9" fillId="0" borderId="8" xfId="0" applyFont="1" applyFill="1" applyBorder="1" applyAlignment="1">
      <alignment horizontal="left" vertical="center" wrapText="1"/>
    </xf>
    <xf numFmtId="0" fontId="0" fillId="0" borderId="7" xfId="0" applyFill="1" applyBorder="1"/>
    <xf numFmtId="0" fontId="3" fillId="0" borderId="7" xfId="0" applyFont="1" applyFill="1" applyBorder="1" applyAlignment="1">
      <alignment horizontal="center" vertical="center" wrapText="1"/>
    </xf>
    <xf numFmtId="0" fontId="9" fillId="0" borderId="10" xfId="0" applyFont="1" applyFill="1" applyBorder="1" applyAlignment="1">
      <alignmen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 fillId="0" borderId="5" xfId="0" applyFont="1" applyFill="1" applyBorder="1" applyAlignment="1">
      <alignment horizontal="left" vertical="top" wrapText="1"/>
    </xf>
    <xf numFmtId="0" fontId="9" fillId="0" borderId="6"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4" fillId="0" borderId="7" xfId="0" applyFont="1" applyFill="1" applyBorder="1" applyAlignment="1">
      <alignment vertical="center" wrapText="1"/>
    </xf>
    <xf numFmtId="0" fontId="14" fillId="0" borderId="9" xfId="0" applyFont="1" applyFill="1" applyBorder="1" applyAlignment="1">
      <alignment vertical="center" wrapText="1"/>
    </xf>
    <xf numFmtId="0" fontId="11" fillId="0" borderId="10" xfId="0" applyFont="1" applyFill="1" applyBorder="1" applyAlignment="1">
      <alignment vertical="center" wrapText="1"/>
    </xf>
    <xf numFmtId="0" fontId="3" fillId="0" borderId="14" xfId="0" applyFont="1" applyFill="1" applyBorder="1" applyAlignment="1">
      <alignment vertical="center" wrapText="1"/>
    </xf>
    <xf numFmtId="0" fontId="5" fillId="0" borderId="15" xfId="0" applyFont="1" applyFill="1" applyBorder="1" applyAlignment="1">
      <alignment vertical="center" wrapText="1"/>
    </xf>
    <xf numFmtId="0" fontId="1" fillId="0" borderId="15" xfId="0" applyFont="1" applyFill="1" applyBorder="1" applyAlignment="1">
      <alignment horizontal="left" vertical="center" wrapText="1"/>
    </xf>
    <xf numFmtId="0" fontId="1" fillId="0" borderId="15" xfId="0" applyFont="1" applyFill="1" applyBorder="1" applyAlignment="1">
      <alignment horizontal="center" vertical="top" wrapText="1"/>
    </xf>
    <xf numFmtId="164" fontId="1" fillId="0" borderId="15" xfId="0" applyNumberFormat="1" applyFont="1" applyFill="1" applyBorder="1" applyAlignment="1">
      <alignment horizontal="left" vertical="center" wrapText="1"/>
    </xf>
    <xf numFmtId="0" fontId="6" fillId="0" borderId="15" xfId="0" applyFont="1" applyFill="1" applyBorder="1" applyAlignment="1">
      <alignment horizontal="center" vertical="center" wrapText="1"/>
    </xf>
    <xf numFmtId="0" fontId="3"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6" fillId="0" borderId="4" xfId="0" applyFont="1" applyFill="1" applyBorder="1" applyAlignment="1">
      <alignment vertical="center"/>
    </xf>
    <xf numFmtId="0" fontId="0" fillId="0" borderId="13" xfId="0" applyFill="1" applyBorder="1"/>
    <xf numFmtId="0" fontId="18" fillId="0" borderId="5" xfId="0" applyFont="1" applyFill="1" applyBorder="1" applyAlignment="1">
      <alignment vertical="center" wrapText="1"/>
    </xf>
    <xf numFmtId="0" fontId="9" fillId="0" borderId="5" xfId="0" applyFont="1" applyFill="1" applyBorder="1" applyAlignment="1">
      <alignment vertical="center" wrapText="1"/>
    </xf>
    <xf numFmtId="0" fontId="17" fillId="0" borderId="7" xfId="0" applyFont="1" applyFill="1" applyBorder="1" applyAlignment="1">
      <alignment vertical="center" wrapText="1"/>
    </xf>
    <xf numFmtId="0" fontId="17" fillId="0" borderId="9" xfId="0" applyFont="1" applyFill="1" applyBorder="1" applyAlignment="1">
      <alignment vertical="center" wrapText="1"/>
    </xf>
    <xf numFmtId="0" fontId="24"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top" wrapText="1"/>
    </xf>
    <xf numFmtId="0" fontId="1" fillId="0" borderId="2" xfId="0" applyFont="1" applyFill="1" applyBorder="1" applyAlignment="1">
      <alignment horizontal="center" vertical="top" wrapText="1"/>
    </xf>
    <xf numFmtId="164" fontId="1" fillId="0" borderId="2" xfId="0" applyNumberFormat="1" applyFont="1" applyFill="1" applyBorder="1" applyAlignment="1">
      <alignment horizontal="left" vertical="center" wrapText="1"/>
    </xf>
    <xf numFmtId="0" fontId="6" fillId="0" borderId="2" xfId="0" applyFont="1" applyFill="1" applyBorder="1" applyAlignment="1">
      <alignment horizontal="center" vertical="center" wrapText="1"/>
    </xf>
    <xf numFmtId="0" fontId="23" fillId="0" borderId="7" xfId="0" applyFont="1" applyFill="1" applyBorder="1" applyAlignment="1">
      <alignment vertical="center" wrapText="1"/>
    </xf>
    <xf numFmtId="0" fontId="1" fillId="0" borderId="10" xfId="0" applyFont="1" applyFill="1" applyBorder="1" applyAlignment="1">
      <alignment horizontal="left" vertical="top" wrapText="1"/>
    </xf>
    <xf numFmtId="0" fontId="9" fillId="0" borderId="25" xfId="0" applyFont="1" applyFill="1" applyBorder="1" applyAlignment="1">
      <alignment horizontal="left" vertical="center" wrapText="1"/>
    </xf>
    <xf numFmtId="0" fontId="10" fillId="0" borderId="9" xfId="0" applyFont="1" applyFill="1" applyBorder="1" applyAlignment="1">
      <alignment vertical="center" wrapText="1"/>
    </xf>
    <xf numFmtId="0" fontId="9" fillId="0" borderId="2" xfId="0" applyFont="1" applyFill="1" applyBorder="1" applyAlignment="1">
      <alignment horizontal="center" vertical="top" wrapText="1"/>
    </xf>
    <xf numFmtId="0" fontId="1" fillId="0" borderId="1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17"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4" xfId="0" applyFont="1" applyFill="1" applyBorder="1" applyAlignment="1">
      <alignment vertical="center" wrapText="1"/>
    </xf>
    <xf numFmtId="0" fontId="9"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17" fillId="0" borderId="3" xfId="0" applyFont="1" applyFill="1" applyBorder="1" applyAlignment="1">
      <alignment vertical="center" wrapText="1"/>
    </xf>
    <xf numFmtId="0" fontId="9" fillId="0" borderId="3" xfId="0" applyFont="1" applyFill="1" applyBorder="1" applyAlignment="1">
      <alignment horizontal="left" vertical="center" wrapText="1"/>
    </xf>
    <xf numFmtId="0" fontId="9" fillId="0" borderId="18"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26" fillId="0" borderId="14"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0" borderId="20" xfId="0" applyFont="1" applyFill="1" applyBorder="1" applyAlignment="1">
      <alignment horizontal="center" vertical="center" wrapText="1"/>
    </xf>
    <xf numFmtId="49" fontId="26" fillId="0" borderId="21" xfId="0" applyNumberFormat="1" applyFont="1" applyFill="1" applyBorder="1" applyAlignment="1" applyProtection="1">
      <alignment horizontal="center" vertical="center"/>
      <protection locked="0"/>
    </xf>
    <xf numFmtId="49" fontId="26" fillId="0" borderId="20" xfId="0" applyNumberFormat="1" applyFont="1" applyFill="1" applyBorder="1" applyAlignment="1" applyProtection="1">
      <alignment horizontal="centerContinuous" vertical="center"/>
      <protection locked="0"/>
    </xf>
    <xf numFmtId="49" fontId="26" fillId="0" borderId="22" xfId="0" applyNumberFormat="1" applyFont="1" applyFill="1" applyBorder="1" applyAlignment="1" applyProtection="1">
      <alignment horizontal="center" vertical="center"/>
      <protection locked="0"/>
    </xf>
    <xf numFmtId="0" fontId="26" fillId="0" borderId="22"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5" fillId="0" borderId="0" xfId="0" applyFont="1" applyFill="1"/>
  </cellXfs>
  <cellStyles count="1">
    <cellStyle name="Normale" xfId="0" builtinId="0"/>
  </cellStyles>
  <dxfs count="114">
    <dxf>
      <font>
        <b val="0"/>
        <i val="0"/>
        <strike val="0"/>
        <condense val="0"/>
        <extend val="0"/>
        <outline val="0"/>
        <shadow val="0"/>
        <u val="none"/>
        <vertAlign val="baseline"/>
        <sz val="10"/>
        <color rgb="FF000000"/>
        <name val="Bahnschrift SemiLight Condensed"/>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rgb="FF000000"/>
        <name val="Bahnschrift SemiLight Condensed"/>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Bahnschrift SemiLight Condensed"/>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Bahnschrift SemiLight Condensed"/>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Bahnschrift SemiLight Condensed"/>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Bahnschrift SemiLight Condensed"/>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Bahnschrift SemiLight Condensed"/>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Bahnschrift SemiLight Condensed"/>
        <scheme val="none"/>
      </font>
      <numFmt numFmtId="164" formatCode="0.0000"/>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Bahnschrift SemiLight Condensed"/>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Bahnschrift SemiLight Condensed"/>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Bahnschrift SemiLight Condensed"/>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Bahnschrift SemiLight Condensed"/>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Bahnschrift SemiLight Condensed"/>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Bahnschrift SemiLight Condensed"/>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Bahnschrift SemiLight Condensed"/>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Bahnschrift SemiLight Condensed"/>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Bahnschrift SemiLight Condensed"/>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Bahnschrift SemiLight Condensed"/>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Bahnschrift SemiLight Condensed"/>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Bahnschrift SemiLight Condensed"/>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Bahnschrift SemiLight Condensed"/>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3" tint="0.39997558519241921"/>
        <name val="Bahnschrift SemiLight Condensed"/>
        <scheme val="none"/>
      </font>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bottom style="medium">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Bahnschrift SemiLight Condensed"/>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4"/>
        <color theme="0"/>
        <name val="Bahnschrift SemiLight Condensed"/>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ill>
        <patternFill>
          <bgColor rgb="FF92D050"/>
        </patternFill>
      </fill>
    </dxf>
    <dxf>
      <fill>
        <patternFill>
          <bgColor rgb="FFFFFF00"/>
        </patternFill>
      </fill>
    </dxf>
    <dxf>
      <fill>
        <patternFill>
          <bgColor rgb="FFFDA23D"/>
        </patternFill>
      </fill>
    </dxf>
    <dxf>
      <fill>
        <patternFill>
          <bgColor rgb="FFFF0000"/>
        </patternFill>
      </fill>
    </dxf>
    <dxf>
      <font>
        <color theme="0"/>
      </font>
      <fill>
        <patternFill>
          <bgColor rgb="FFC00000"/>
        </patternFill>
      </fill>
    </dxf>
    <dxf>
      <font>
        <strike/>
        <color theme="0"/>
      </font>
    </dxf>
    <dxf>
      <font>
        <color rgb="FF006100"/>
      </font>
      <fill>
        <patternFill>
          <bgColor rgb="FFC6EFCE"/>
        </patternFill>
      </fill>
    </dxf>
    <dxf>
      <font>
        <color rgb="FF9C6500"/>
      </font>
      <fill>
        <patternFill>
          <bgColor rgb="FFFFEB9C"/>
        </patternFill>
      </fill>
    </dxf>
    <dxf>
      <font>
        <strike val="0"/>
        <color theme="0"/>
      </font>
      <fill>
        <patternFill>
          <bgColor rgb="FFC00000"/>
        </patternFill>
      </fill>
    </dxf>
  </dxfs>
  <tableStyles count="0" defaultTableStyle="TableStyleMedium9" defaultPivotStyle="PivotStyleLight16"/>
  <colors>
    <mruColors>
      <color rgb="FFFDA2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4715</xdr:colOff>
      <xdr:row>0</xdr:row>
      <xdr:rowOff>0</xdr:rowOff>
    </xdr:from>
    <xdr:to>
      <xdr:col>15</xdr:col>
      <xdr:colOff>0</xdr:colOff>
      <xdr:row>1</xdr:row>
      <xdr:rowOff>0</xdr:rowOff>
    </xdr:to>
    <xdr:sp macro="" textlink="">
      <xdr:nvSpPr>
        <xdr:cNvPr id="2" name="CasellaDiTesto 1"/>
        <xdr:cNvSpPr txBox="1"/>
      </xdr:nvSpPr>
      <xdr:spPr>
        <a:xfrm>
          <a:off x="14763750" y="0"/>
          <a:ext cx="1277859" cy="1306151"/>
        </a:xfrm>
        <a:prstGeom prst="rect">
          <a:avLst/>
        </a:prstGeom>
        <a:solidFill>
          <a:schemeClr val="accent5"/>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400" b="1">
              <a:solidFill>
                <a:schemeClr val="bg1"/>
              </a:solidFill>
              <a:latin typeface="Bahnschrift SemiLight Condensed" pitchFamily="34" charset="0"/>
            </a:rPr>
            <a:t>Indicatori del livello di rischio</a:t>
          </a:r>
        </a:p>
      </xdr:txBody>
    </xdr:sp>
    <xdr:clientData/>
  </xdr:twoCellAnchor>
</xdr:wsDr>
</file>

<file path=xl/tables/table1.xml><?xml version="1.0" encoding="utf-8"?>
<table xmlns="http://schemas.openxmlformats.org/spreadsheetml/2006/main" id="2" name="Tabella2" displayName="Tabella2" ref="A1:V148" totalsRowShown="0" headerRowDxfId="25" dataDxfId="24" headerRowBorderDxfId="22" tableBorderDxfId="23">
  <tableColumns count="22">
    <tableColumn id="1" name="Area di rischio" dataDxfId="21"/>
    <tableColumn id="2" name="Descrizione dell' area di rischio" dataDxfId="20"/>
    <tableColumn id="3" name="Processo" dataDxfId="19"/>
    <tableColumn id="4" name="Fasi del processo / Attività" dataDxfId="18"/>
    <tableColumn id="5" name="Strutture coinvolte nell'attività di mappatura e valutazione" dataDxfId="17"/>
    <tableColumn id="6" name="Rischi identificati" dataDxfId="16"/>
    <tableColumn id="7" name="Fattori abilitanti" dataDxfId="15"/>
    <tableColumn id="9" name=" 2" dataDxfId="14"/>
    <tableColumn id="10" name="Colonna5" dataDxfId="13"/>
    <tableColumn id="8" name=" " dataDxfId="12"/>
    <tableColumn id="11" name="Colonna3" dataDxfId="11"/>
    <tableColumn id="12" name="Colonna2" dataDxfId="10"/>
    <tableColumn id="13" name="Colonna1" dataDxfId="9"/>
    <tableColumn id="14" name="Colonna4" dataDxfId="8"/>
    <tableColumn id="15" name="Colonna8" dataDxfId="7">
      <calculatedColumnFormula>(((SUM(H2:N2)+COUNTIF(H2:N2,"A")*25)+COUNTIF(H2:N2,"M")*15)+COUNTIF(H2:N2,"B")*10)*(LEN(H2)=1)*(LEN(I2)=1)*(LEN(J2)=1)*(LEN(K2)=1)*(LEN(L2)=1)*(LEN(M2)=1)*(LEN(N2)=1)/7</calculatedColumnFormula>
    </tableColumn>
    <tableColumn id="16" name="Livello di esposizione al rischio (giudizio sintetico)" dataDxfId="6">
      <calculatedColumnFormula>IF(AND(O2&gt;=12,O2&lt;=13),"MEDIOBASSO",IF(AND(O2&gt;13,O2&lt;=14),"MEDIO",IF(AND(O2&gt;14,O2&lt;=18),"MEDIOALTO",IF(AND(O2&gt;18,O2&lt;=25),"ALTO","BASSO"))))</calculatedColumnFormula>
    </tableColumn>
    <tableColumn id="17" name="Categoria misura adottata" dataDxfId="5"/>
    <tableColumn id="18" name="Descrizione misura" dataDxfId="4"/>
    <tableColumn id="19" name="Definizione dell' indicatore" dataDxfId="3"/>
    <tableColumn id="20" name="Descrizione dell'indicatore e valore atteso" dataDxfId="2"/>
    <tableColumn id="21" name="Tempistica di attuazione" dataDxfId="1"/>
    <tableColumn id="22" name="Struttura responsabile dell'attuazione della misura (nella persona del proprio Direttore)" dataDxfId="0"/>
  </tableColumns>
  <tableStyleInfo name="TableStyleMedium6"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workbookViewId="0">
      <selection activeCell="E32" sqref="E32"/>
    </sheetView>
  </sheetViews>
  <sheetFormatPr defaultRowHeight="15" x14ac:dyDescent="0.25"/>
  <cols>
    <col min="1" max="1" width="32.5703125" customWidth="1"/>
  </cols>
  <sheetData>
    <row r="2" spans="1:3" x14ac:dyDescent="0.25">
      <c r="A2" t="s">
        <v>19</v>
      </c>
      <c r="B2" t="s">
        <v>12</v>
      </c>
      <c r="C2" t="s">
        <v>21</v>
      </c>
    </row>
    <row r="3" spans="1:3" x14ac:dyDescent="0.25">
      <c r="A3" t="s">
        <v>17</v>
      </c>
      <c r="B3" t="s">
        <v>13</v>
      </c>
      <c r="C3" t="s">
        <v>22</v>
      </c>
    </row>
    <row r="4" spans="1:3" x14ac:dyDescent="0.25">
      <c r="A4" t="s">
        <v>163</v>
      </c>
      <c r="B4" t="s">
        <v>164</v>
      </c>
      <c r="C4" t="s">
        <v>165</v>
      </c>
    </row>
    <row r="5" spans="1:3" x14ac:dyDescent="0.25">
      <c r="A5" t="s">
        <v>25</v>
      </c>
      <c r="B5" t="s">
        <v>14</v>
      </c>
      <c r="C5" t="s">
        <v>26</v>
      </c>
    </row>
    <row r="6" spans="1:3" x14ac:dyDescent="0.25">
      <c r="A6" t="s">
        <v>166</v>
      </c>
      <c r="B6" t="s">
        <v>167</v>
      </c>
      <c r="C6" t="s">
        <v>168</v>
      </c>
    </row>
    <row r="7" spans="1:3" x14ac:dyDescent="0.25">
      <c r="A7" t="s">
        <v>18</v>
      </c>
      <c r="B7" t="s">
        <v>15</v>
      </c>
      <c r="C7" t="s">
        <v>23</v>
      </c>
    </row>
    <row r="8" spans="1:3" x14ac:dyDescent="0.25">
      <c r="A8" t="s">
        <v>113</v>
      </c>
      <c r="B8" t="s">
        <v>114</v>
      </c>
      <c r="C8" t="s">
        <v>115</v>
      </c>
    </row>
    <row r="9" spans="1:3" x14ac:dyDescent="0.25">
      <c r="A9" t="s">
        <v>169</v>
      </c>
      <c r="B9" t="s">
        <v>170</v>
      </c>
      <c r="C9" t="s">
        <v>171</v>
      </c>
    </row>
    <row r="10" spans="1:3" x14ac:dyDescent="0.25">
      <c r="A10" t="s">
        <v>20</v>
      </c>
      <c r="B10" t="s">
        <v>16</v>
      </c>
      <c r="C10" t="s">
        <v>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3"/>
  <sheetViews>
    <sheetView tabSelected="1" zoomScaleNormal="100" workbookViewId="0">
      <pane ySplit="1" topLeftCell="A146" activePane="bottomLeft" state="frozen"/>
      <selection pane="bottomLeft" activeCell="P153" sqref="P153"/>
    </sheetView>
  </sheetViews>
  <sheetFormatPr defaultRowHeight="15" x14ac:dyDescent="0.25"/>
  <cols>
    <col min="1" max="1" width="33" customWidth="1"/>
    <col min="2" max="2" width="36.85546875" customWidth="1"/>
    <col min="3" max="3" width="25.7109375" customWidth="1"/>
    <col min="4" max="4" width="32" customWidth="1"/>
    <col min="5" max="5" width="38.42578125" customWidth="1"/>
    <col min="6" max="6" width="31.7109375" customWidth="1"/>
    <col min="7" max="7" width="25.7109375" customWidth="1"/>
    <col min="8" max="14" width="2.7109375" style="26" customWidth="1"/>
    <col min="15" max="15" width="1.140625" style="11" customWidth="1"/>
    <col min="16" max="16" width="24.7109375" customWidth="1"/>
    <col min="17" max="17" width="30.28515625" customWidth="1"/>
    <col min="18" max="18" width="44.28515625" customWidth="1"/>
    <col min="19" max="19" width="31.5703125" customWidth="1"/>
    <col min="20" max="20" width="48.28515625" customWidth="1"/>
    <col min="21" max="21" width="15.7109375" customWidth="1"/>
    <col min="22" max="22" width="32.140625" customWidth="1"/>
  </cols>
  <sheetData>
    <row r="1" spans="1:22" s="127" customFormat="1" ht="102.75" customHeight="1" thickBot="1" x14ac:dyDescent="0.3">
      <c r="A1" s="119" t="s">
        <v>613</v>
      </c>
      <c r="B1" s="120" t="s">
        <v>7</v>
      </c>
      <c r="C1" s="120" t="s">
        <v>1</v>
      </c>
      <c r="D1" s="120" t="s">
        <v>8</v>
      </c>
      <c r="E1" s="120" t="s">
        <v>3</v>
      </c>
      <c r="F1" s="120" t="s">
        <v>2</v>
      </c>
      <c r="G1" s="121" t="s">
        <v>4</v>
      </c>
      <c r="H1" s="122" t="s">
        <v>588</v>
      </c>
      <c r="I1" s="122" t="s">
        <v>176</v>
      </c>
      <c r="J1" s="123" t="s">
        <v>0</v>
      </c>
      <c r="K1" s="122" t="s">
        <v>174</v>
      </c>
      <c r="L1" s="122" t="s">
        <v>173</v>
      </c>
      <c r="M1" s="122" t="s">
        <v>172</v>
      </c>
      <c r="N1" s="124" t="s">
        <v>175</v>
      </c>
      <c r="O1" s="125" t="s">
        <v>587</v>
      </c>
      <c r="P1" s="120" t="s">
        <v>5</v>
      </c>
      <c r="Q1" s="120" t="s">
        <v>31</v>
      </c>
      <c r="R1" s="120" t="s">
        <v>6</v>
      </c>
      <c r="S1" s="120" t="s">
        <v>11</v>
      </c>
      <c r="T1" s="120" t="s">
        <v>10</v>
      </c>
      <c r="U1" s="120" t="s">
        <v>611</v>
      </c>
      <c r="V1" s="126" t="s">
        <v>609</v>
      </c>
    </row>
    <row r="2" spans="1:22" ht="15" customHeight="1" x14ac:dyDescent="0.25">
      <c r="A2" s="32"/>
      <c r="B2" s="33"/>
      <c r="C2" s="33"/>
      <c r="D2" s="33"/>
      <c r="E2" s="33"/>
      <c r="F2" s="33"/>
      <c r="G2" s="33" t="s">
        <v>9</v>
      </c>
      <c r="H2" s="34" t="s">
        <v>0</v>
      </c>
      <c r="I2" s="34" t="s">
        <v>0</v>
      </c>
      <c r="J2" s="34" t="s">
        <v>0</v>
      </c>
      <c r="K2" s="34" t="s">
        <v>0</v>
      </c>
      <c r="L2" s="34" t="s">
        <v>0</v>
      </c>
      <c r="M2" s="34" t="s">
        <v>0</v>
      </c>
      <c r="N2" s="34" t="s">
        <v>0</v>
      </c>
      <c r="O2" s="47" t="s">
        <v>0</v>
      </c>
      <c r="P2" s="48"/>
      <c r="Q2" s="33" t="s">
        <v>9</v>
      </c>
      <c r="R2" s="33"/>
      <c r="S2" s="33"/>
      <c r="T2" s="33"/>
      <c r="U2" s="33"/>
      <c r="V2" s="36"/>
    </row>
    <row r="3" spans="1:22" ht="35.1" customHeight="1" x14ac:dyDescent="0.25">
      <c r="A3" s="37" t="s">
        <v>27</v>
      </c>
      <c r="B3" s="24"/>
      <c r="C3" s="24" t="s">
        <v>0</v>
      </c>
      <c r="D3" s="28"/>
      <c r="E3" s="28"/>
      <c r="F3" s="28"/>
      <c r="G3" s="28" t="s">
        <v>9</v>
      </c>
      <c r="H3" s="7" t="s">
        <v>0</v>
      </c>
      <c r="I3" s="7" t="s">
        <v>0</v>
      </c>
      <c r="J3" s="7" t="s">
        <v>0</v>
      </c>
      <c r="K3" s="7" t="s">
        <v>0</v>
      </c>
      <c r="L3" s="7" t="s">
        <v>0</v>
      </c>
      <c r="M3" s="7" t="s">
        <v>0</v>
      </c>
      <c r="N3" s="7" t="s">
        <v>0</v>
      </c>
      <c r="O3" s="14" t="s">
        <v>0</v>
      </c>
      <c r="P3" s="15"/>
      <c r="Q3" s="28"/>
      <c r="R3" s="28"/>
      <c r="S3" s="28"/>
      <c r="T3" s="28"/>
      <c r="U3" s="28"/>
      <c r="V3" s="38"/>
    </row>
    <row r="4" spans="1:22" ht="15" customHeight="1" thickBot="1" x14ac:dyDescent="0.3">
      <c r="A4" s="39"/>
      <c r="B4" s="40"/>
      <c r="C4" s="40"/>
      <c r="D4" s="40"/>
      <c r="E4" s="40"/>
      <c r="F4" s="40"/>
      <c r="G4" s="40" t="s">
        <v>9</v>
      </c>
      <c r="H4" s="41" t="s">
        <v>0</v>
      </c>
      <c r="I4" s="41" t="s">
        <v>0</v>
      </c>
      <c r="J4" s="41" t="s">
        <v>0</v>
      </c>
      <c r="K4" s="41" t="s">
        <v>0</v>
      </c>
      <c r="L4" s="41" t="s">
        <v>0</v>
      </c>
      <c r="M4" s="41" t="s">
        <v>0</v>
      </c>
      <c r="N4" s="41" t="s">
        <v>0</v>
      </c>
      <c r="O4" s="55" t="s">
        <v>0</v>
      </c>
      <c r="P4" s="56"/>
      <c r="Q4" s="40" t="s">
        <v>9</v>
      </c>
      <c r="R4" s="40"/>
      <c r="S4" s="40"/>
      <c r="T4" s="40"/>
      <c r="U4" s="40"/>
      <c r="V4" s="43"/>
    </row>
    <row r="5" spans="1:22" s="9" customFormat="1" ht="63.75" x14ac:dyDescent="0.25">
      <c r="A5" s="44" t="s">
        <v>584</v>
      </c>
      <c r="B5" s="45" t="s">
        <v>585</v>
      </c>
      <c r="C5" s="46" t="s">
        <v>177</v>
      </c>
      <c r="D5" s="46" t="s">
        <v>34</v>
      </c>
      <c r="E5" s="46" t="s">
        <v>32</v>
      </c>
      <c r="F5" s="35" t="s">
        <v>331</v>
      </c>
      <c r="G5" s="35" t="s">
        <v>25</v>
      </c>
      <c r="H5" s="34" t="s">
        <v>30</v>
      </c>
      <c r="I5" s="34" t="s">
        <v>29</v>
      </c>
      <c r="J5" s="34" t="s">
        <v>30</v>
      </c>
      <c r="K5" s="34" t="s">
        <v>30</v>
      </c>
      <c r="L5" s="34" t="s">
        <v>30</v>
      </c>
      <c r="M5" s="34" t="s">
        <v>30</v>
      </c>
      <c r="N5" s="34" t="s">
        <v>29</v>
      </c>
      <c r="O5" s="47">
        <f t="shared" ref="O5:O64" si="0">(((SUM(H5:N5)+COUNTIF(H5:N5,"A")*25)+COUNTIF(H5:N5,"M")*15)+COUNTIF(H5:N5,"B")*10)*(LEN(H5)=1)*(LEN(I5)=1)*(LEN(J5)=1)*(LEN(K5)=1)*(LEN(L5)=1)*(LEN(M5)=1)*(LEN(N5)=1)/7</f>
        <v>11.428571428571429</v>
      </c>
      <c r="P5" s="48" t="str">
        <f t="shared" ref="P5:P64" si="1">IF(AND(O5&gt;=12,O5&lt;=13),"MEDIOBASSO",IF(AND(O5&gt;13,O5&lt;=14),"MEDIO",IF(AND(O5&gt;14,O5&lt;=18),"MEDIOALTO",IF(AND(O5&gt;18,O5&lt;=25),"ALTO","BASSO"))))</f>
        <v>BASSO</v>
      </c>
      <c r="Q5" s="35" t="str">
        <f>VLOOKUP(G5,FattoriMisureIndic!$A$1:$C$10,2,FALSE)</f>
        <v>Misure di regolamentazione</v>
      </c>
      <c r="R5" s="35" t="s">
        <v>472</v>
      </c>
      <c r="S5" s="35" t="str">
        <f>VLOOKUP(G5,FattoriMisureIndic!$A$1:$C$10,3,FALSE)</f>
        <v>Verifica adozione di un determinato regolamento /procedura /documento /istruzione</v>
      </c>
      <c r="T5" s="104" t="s">
        <v>471</v>
      </c>
      <c r="U5" s="35" t="s">
        <v>612</v>
      </c>
      <c r="V5" s="70" t="str">
        <f>Tabella2[[#This Row],[Strutture coinvolte nell''attività di mappatura e valutazione]]</f>
        <v xml:space="preserve">Gestione Acquisti, Gestione Tecnico Patrimoniale, Logistica </v>
      </c>
    </row>
    <row r="6" spans="1:22" s="9" customFormat="1" ht="63.75" x14ac:dyDescent="0.25">
      <c r="A6" s="49"/>
      <c r="B6" s="12"/>
      <c r="C6" s="13" t="s">
        <v>177</v>
      </c>
      <c r="D6" s="13" t="s">
        <v>35</v>
      </c>
      <c r="E6" s="13" t="s">
        <v>236</v>
      </c>
      <c r="F6" s="3" t="s">
        <v>331</v>
      </c>
      <c r="G6" s="3" t="s">
        <v>25</v>
      </c>
      <c r="H6" s="7" t="s">
        <v>30</v>
      </c>
      <c r="I6" s="7" t="s">
        <v>30</v>
      </c>
      <c r="J6" s="7" t="s">
        <v>30</v>
      </c>
      <c r="K6" s="7" t="s">
        <v>29</v>
      </c>
      <c r="L6" s="7" t="s">
        <v>30</v>
      </c>
      <c r="M6" s="7" t="s">
        <v>30</v>
      </c>
      <c r="N6" s="25" t="s">
        <v>29</v>
      </c>
      <c r="O6" s="14">
        <f t="shared" si="0"/>
        <v>11.428571428571429</v>
      </c>
      <c r="P6" s="15" t="str">
        <f t="shared" si="1"/>
        <v>BASSO</v>
      </c>
      <c r="Q6" s="3" t="str">
        <f>VLOOKUP(G6,FattoriMisureIndic!$A$1:$C$10,2,FALSE)</f>
        <v>Misure di regolamentazione</v>
      </c>
      <c r="R6" s="3" t="s">
        <v>472</v>
      </c>
      <c r="S6" s="3" t="str">
        <f>VLOOKUP(G6,FattoriMisureIndic!$A$1:$C$10,3,FALSE)</f>
        <v>Verifica adozione di un determinato regolamento /procedura /documento /istruzione</v>
      </c>
      <c r="T6" s="105" t="s">
        <v>471</v>
      </c>
      <c r="U6" s="3" t="s">
        <v>612</v>
      </c>
      <c r="V6" s="62" t="str">
        <f>Tabella2[[#This Row],[Strutture coinvolte nell''attività di mappatura e valutazione]]</f>
        <v>Gestione Tecnico Patrimoniale</v>
      </c>
    </row>
    <row r="7" spans="1:22" ht="76.5" x14ac:dyDescent="0.25">
      <c r="A7" s="50"/>
      <c r="B7" s="12"/>
      <c r="C7" s="13" t="s">
        <v>118</v>
      </c>
      <c r="D7" s="13" t="s">
        <v>473</v>
      </c>
      <c r="E7" s="13" t="s">
        <v>32</v>
      </c>
      <c r="F7" s="3" t="s">
        <v>474</v>
      </c>
      <c r="G7" s="3" t="s">
        <v>20</v>
      </c>
      <c r="H7" s="7" t="s">
        <v>30</v>
      </c>
      <c r="I7" s="7" t="s">
        <v>29</v>
      </c>
      <c r="J7" s="7" t="s">
        <v>30</v>
      </c>
      <c r="K7" s="7" t="s">
        <v>29</v>
      </c>
      <c r="L7" s="7" t="s">
        <v>29</v>
      </c>
      <c r="M7" s="7" t="s">
        <v>29</v>
      </c>
      <c r="N7" s="25" t="s">
        <v>30</v>
      </c>
      <c r="O7" s="14">
        <f t="shared" si="0"/>
        <v>12.857142857142858</v>
      </c>
      <c r="P7" s="15" t="str">
        <f t="shared" si="1"/>
        <v>MEDIOBASSO</v>
      </c>
      <c r="Q7" s="3" t="str">
        <f>VLOOKUP(G7,FattoriMisureIndic!$A$1:$C$10,2,FALSE)</f>
        <v>Misure di disciplina del conflitto di interessi</v>
      </c>
      <c r="R7" s="3" t="s">
        <v>332</v>
      </c>
      <c r="S7" s="3" t="str">
        <f>VLOOKUP(G7,FattoriMisureIndic!$A$1:$C$10,3,FALSE)</f>
        <v>Adozione di previsioni specifiche su casi particolari di conflitto di interessi tipiche dell’attività dell’ASST</v>
      </c>
      <c r="T7" s="105" t="s">
        <v>475</v>
      </c>
      <c r="U7" s="3" t="s">
        <v>612</v>
      </c>
      <c r="V7" s="62" t="str">
        <f>Tabella2[[#This Row],[Strutture coinvolte nell''attività di mappatura e valutazione]]</f>
        <v xml:space="preserve">Gestione Acquisti, Gestione Tecnico Patrimoniale, Logistica </v>
      </c>
    </row>
    <row r="8" spans="1:22" ht="76.5" x14ac:dyDescent="0.25">
      <c r="A8" s="50"/>
      <c r="B8" s="12"/>
      <c r="C8" s="13" t="s">
        <v>118</v>
      </c>
      <c r="D8" s="13" t="s">
        <v>333</v>
      </c>
      <c r="E8" s="13" t="s">
        <v>32</v>
      </c>
      <c r="F8" s="3" t="s">
        <v>334</v>
      </c>
      <c r="G8" s="3" t="s">
        <v>17</v>
      </c>
      <c r="H8" s="7" t="s">
        <v>29</v>
      </c>
      <c r="I8" s="7" t="s">
        <v>30</v>
      </c>
      <c r="J8" s="7" t="s">
        <v>30</v>
      </c>
      <c r="K8" s="7" t="s">
        <v>30</v>
      </c>
      <c r="L8" s="7" t="s">
        <v>29</v>
      </c>
      <c r="M8" s="7" t="s">
        <v>30</v>
      </c>
      <c r="N8" s="7" t="s">
        <v>28</v>
      </c>
      <c r="O8" s="14">
        <f t="shared" si="0"/>
        <v>13.571428571428571</v>
      </c>
      <c r="P8" s="15" t="str">
        <f t="shared" si="1"/>
        <v>MEDIO</v>
      </c>
      <c r="Q8" s="3" t="str">
        <f>VLOOKUP(G8,FattoriMisureIndic!$A$1:$C$10,2,FALSE)</f>
        <v>Misure di trasparenza</v>
      </c>
      <c r="R8" s="3" t="s">
        <v>335</v>
      </c>
      <c r="S8" s="3" t="str">
        <f>VLOOKUP(G8,FattoriMisureIndic!$A$1:$C$10,3,FALSE)</f>
        <v xml:space="preserve">Pubblicazione, messa a disposizione di un atto/documento; adozione di comportamenti tesi a favorirne la conoscenza </v>
      </c>
      <c r="T8" s="105" t="s">
        <v>476</v>
      </c>
      <c r="U8" s="3" t="s">
        <v>612</v>
      </c>
      <c r="V8" s="62" t="str">
        <f>Tabella2[[#This Row],[Strutture coinvolte nell''attività di mappatura e valutazione]]</f>
        <v xml:space="preserve">Gestione Acquisti, Gestione Tecnico Patrimoniale, Logistica </v>
      </c>
    </row>
    <row r="9" spans="1:22" ht="63.75" x14ac:dyDescent="0.25">
      <c r="A9" s="50"/>
      <c r="B9" s="12"/>
      <c r="C9" s="13" t="s">
        <v>118</v>
      </c>
      <c r="D9" s="3" t="s">
        <v>336</v>
      </c>
      <c r="E9" s="13" t="s">
        <v>32</v>
      </c>
      <c r="F9" s="3" t="s">
        <v>337</v>
      </c>
      <c r="G9" s="3" t="s">
        <v>20</v>
      </c>
      <c r="H9" s="7" t="s">
        <v>30</v>
      </c>
      <c r="I9" s="7" t="s">
        <v>30</v>
      </c>
      <c r="J9" s="7" t="s">
        <v>30</v>
      </c>
      <c r="K9" s="7" t="s">
        <v>29</v>
      </c>
      <c r="L9" s="7" t="s">
        <v>30</v>
      </c>
      <c r="M9" s="7" t="s">
        <v>30</v>
      </c>
      <c r="N9" s="25" t="s">
        <v>28</v>
      </c>
      <c r="O9" s="14">
        <f t="shared" si="0"/>
        <v>12.857142857142858</v>
      </c>
      <c r="P9" s="15" t="str">
        <f t="shared" si="1"/>
        <v>MEDIOBASSO</v>
      </c>
      <c r="Q9" s="3" t="str">
        <f>VLOOKUP(G9,FattoriMisureIndic!$A$1:$C$10,2,FALSE)</f>
        <v>Misure di disciplina del conflitto di interessi</v>
      </c>
      <c r="R9" s="3" t="s">
        <v>338</v>
      </c>
      <c r="S9" s="3" t="str">
        <f>VLOOKUP(G9,FattoriMisureIndic!$A$1:$C$10,3,FALSE)</f>
        <v>Adozione di previsioni specifiche su casi particolari di conflitto di interessi tipiche dell’attività dell’ASST</v>
      </c>
      <c r="T9" s="105" t="s">
        <v>477</v>
      </c>
      <c r="U9" s="3" t="s">
        <v>612</v>
      </c>
      <c r="V9" s="62" t="str">
        <f>Tabella2[[#This Row],[Strutture coinvolte nell''attività di mappatura e valutazione]]</f>
        <v xml:space="preserve">Gestione Acquisti, Gestione Tecnico Patrimoniale, Logistica </v>
      </c>
    </row>
    <row r="10" spans="1:22" ht="51" x14ac:dyDescent="0.25">
      <c r="A10" s="50"/>
      <c r="B10" s="12"/>
      <c r="C10" s="13" t="s">
        <v>118</v>
      </c>
      <c r="D10" s="3" t="s">
        <v>36</v>
      </c>
      <c r="E10" s="13" t="s">
        <v>32</v>
      </c>
      <c r="F10" s="13" t="s">
        <v>61</v>
      </c>
      <c r="G10" s="3" t="s">
        <v>17</v>
      </c>
      <c r="H10" s="7" t="s">
        <v>30</v>
      </c>
      <c r="I10" s="7" t="s">
        <v>30</v>
      </c>
      <c r="J10" s="7" t="s">
        <v>30</v>
      </c>
      <c r="K10" s="7" t="s">
        <v>30</v>
      </c>
      <c r="L10" s="7" t="s">
        <v>30</v>
      </c>
      <c r="M10" s="7" t="s">
        <v>30</v>
      </c>
      <c r="N10" s="25" t="s">
        <v>30</v>
      </c>
      <c r="O10" s="14">
        <f t="shared" si="0"/>
        <v>10</v>
      </c>
      <c r="P10" s="15" t="str">
        <f t="shared" si="1"/>
        <v>BASSO</v>
      </c>
      <c r="Q10" s="3" t="str">
        <f>VLOOKUP(G10,FattoriMisureIndic!$A$1:$C$10,2,FALSE)</f>
        <v>Misure di trasparenza</v>
      </c>
      <c r="R10" s="3" t="s">
        <v>339</v>
      </c>
      <c r="S10" s="3" t="str">
        <f>VLOOKUP(G10,FattoriMisureIndic!$A$1:$C$10,3,FALSE)</f>
        <v xml:space="preserve">Pubblicazione, messa a disposizione di un atto/documento; adozione di comportamenti tesi a favorirne la conoscenza </v>
      </c>
      <c r="T10" s="105" t="s">
        <v>478</v>
      </c>
      <c r="U10" s="3" t="s">
        <v>612</v>
      </c>
      <c r="V10" s="62" t="str">
        <f>Tabella2[[#This Row],[Strutture coinvolte nell''attività di mappatura e valutazione]]</f>
        <v xml:space="preserve">Gestione Acquisti, Gestione Tecnico Patrimoniale, Logistica </v>
      </c>
    </row>
    <row r="11" spans="1:22" ht="63.75" x14ac:dyDescent="0.25">
      <c r="A11" s="50"/>
      <c r="B11" s="12"/>
      <c r="C11" s="13" t="s">
        <v>118</v>
      </c>
      <c r="D11" s="3" t="s">
        <v>37</v>
      </c>
      <c r="E11" s="13" t="s">
        <v>32</v>
      </c>
      <c r="F11" s="3" t="s">
        <v>340</v>
      </c>
      <c r="G11" s="3" t="s">
        <v>25</v>
      </c>
      <c r="H11" s="7" t="s">
        <v>30</v>
      </c>
      <c r="I11" s="7" t="s">
        <v>30</v>
      </c>
      <c r="J11" s="7" t="s">
        <v>30</v>
      </c>
      <c r="K11" s="7" t="s">
        <v>30</v>
      </c>
      <c r="L11" s="7" t="s">
        <v>30</v>
      </c>
      <c r="M11" s="7" t="s">
        <v>30</v>
      </c>
      <c r="N11" s="7" t="s">
        <v>29</v>
      </c>
      <c r="O11" s="14">
        <f t="shared" si="0"/>
        <v>10.714285714285714</v>
      </c>
      <c r="P11" s="15" t="str">
        <f t="shared" si="1"/>
        <v>BASSO</v>
      </c>
      <c r="Q11" s="3" t="str">
        <f>VLOOKUP(G11,FattoriMisureIndic!$A$1:$C$10,2,FALSE)</f>
        <v>Misure di regolamentazione</v>
      </c>
      <c r="R11" s="3" t="s">
        <v>479</v>
      </c>
      <c r="S11" s="3" t="str">
        <f>VLOOKUP(G11,FattoriMisureIndic!$A$1:$C$10,3,FALSE)</f>
        <v>Verifica adozione di un determinato regolamento /procedura /documento /istruzione</v>
      </c>
      <c r="T11" s="105" t="s">
        <v>484</v>
      </c>
      <c r="U11" s="3" t="s">
        <v>612</v>
      </c>
      <c r="V11" s="62" t="str">
        <f>Tabella2[[#This Row],[Strutture coinvolte nell''attività di mappatura e valutazione]]</f>
        <v xml:space="preserve">Gestione Acquisti, Gestione Tecnico Patrimoniale, Logistica </v>
      </c>
    </row>
    <row r="12" spans="1:22" ht="102" x14ac:dyDescent="0.25">
      <c r="A12" s="50"/>
      <c r="B12" s="12"/>
      <c r="C12" s="13" t="s">
        <v>118</v>
      </c>
      <c r="D12" s="13" t="s">
        <v>341</v>
      </c>
      <c r="E12" s="13" t="s">
        <v>32</v>
      </c>
      <c r="F12" s="13" t="s">
        <v>480</v>
      </c>
      <c r="G12" s="3" t="s">
        <v>18</v>
      </c>
      <c r="H12" s="7" t="s">
        <v>30</v>
      </c>
      <c r="I12" s="7" t="s">
        <v>30</v>
      </c>
      <c r="J12" s="7" t="s">
        <v>30</v>
      </c>
      <c r="K12" s="7" t="s">
        <v>29</v>
      </c>
      <c r="L12" s="7" t="s">
        <v>30</v>
      </c>
      <c r="M12" s="7" t="s">
        <v>30</v>
      </c>
      <c r="N12" s="25" t="s">
        <v>28</v>
      </c>
      <c r="O12" s="14">
        <f t="shared" si="0"/>
        <v>12.857142857142858</v>
      </c>
      <c r="P12" s="15" t="str">
        <f t="shared" si="1"/>
        <v>MEDIOBASSO</v>
      </c>
      <c r="Q12" s="3" t="str">
        <f>VLOOKUP(G12,FattoriMisureIndic!$A$1:$C$10,2,FALSE)</f>
        <v>Misure di rotazione</v>
      </c>
      <c r="R12" s="3" t="s">
        <v>481</v>
      </c>
      <c r="S12" s="3" t="str">
        <f>VLOOKUP(G12,FattoriMisureIndic!$A$1:$C$10,3,FALSE)</f>
        <v xml:space="preserve">Adozione di atti / provvedimenti  e/o attività finalizzati a prevenire l' instaurarsi di prolungate posizioni di esclusività </v>
      </c>
      <c r="T12" s="105" t="s">
        <v>482</v>
      </c>
      <c r="U12" s="3" t="s">
        <v>612</v>
      </c>
      <c r="V12" s="62" t="str">
        <f>Tabella2[[#This Row],[Strutture coinvolte nell''attività di mappatura e valutazione]]</f>
        <v xml:space="preserve">Gestione Acquisti, Gestione Tecnico Patrimoniale, Logistica </v>
      </c>
    </row>
    <row r="13" spans="1:22" ht="51" x14ac:dyDescent="0.25">
      <c r="A13" s="50"/>
      <c r="B13" s="12"/>
      <c r="C13" s="13" t="s">
        <v>118</v>
      </c>
      <c r="D13" s="13" t="s">
        <v>38</v>
      </c>
      <c r="E13" s="13" t="s">
        <v>32</v>
      </c>
      <c r="F13" s="13" t="s">
        <v>483</v>
      </c>
      <c r="G13" s="3" t="s">
        <v>20</v>
      </c>
      <c r="H13" s="7" t="s">
        <v>30</v>
      </c>
      <c r="I13" s="7" t="s">
        <v>30</v>
      </c>
      <c r="J13" s="7" t="s">
        <v>30</v>
      </c>
      <c r="K13" s="7" t="s">
        <v>30</v>
      </c>
      <c r="L13" s="7" t="s">
        <v>30</v>
      </c>
      <c r="M13" s="7" t="s">
        <v>30</v>
      </c>
      <c r="N13" s="25" t="s">
        <v>30</v>
      </c>
      <c r="O13" s="14">
        <f t="shared" si="0"/>
        <v>10</v>
      </c>
      <c r="P13" s="15" t="str">
        <f t="shared" si="1"/>
        <v>BASSO</v>
      </c>
      <c r="Q13" s="3" t="str">
        <f>VLOOKUP(G13,FattoriMisureIndic!$A$1:$C$10,2,FALSE)</f>
        <v>Misure di disciplina del conflitto di interessi</v>
      </c>
      <c r="R13" s="3" t="s">
        <v>342</v>
      </c>
      <c r="S13" s="3" t="str">
        <f>VLOOKUP(G13,FattoriMisureIndic!$A$1:$C$10,3,FALSE)</f>
        <v>Adozione di previsioni specifiche su casi particolari di conflitto di interessi tipiche dell’attività dell’ASST</v>
      </c>
      <c r="T13" s="105" t="s">
        <v>485</v>
      </c>
      <c r="U13" s="3" t="s">
        <v>612</v>
      </c>
      <c r="V13" s="62" t="str">
        <f>Tabella2[[#This Row],[Strutture coinvolte nell''attività di mappatura e valutazione]]</f>
        <v xml:space="preserve">Gestione Acquisti, Gestione Tecnico Patrimoniale, Logistica </v>
      </c>
    </row>
    <row r="14" spans="1:22" s="9" customFormat="1" ht="140.25" x14ac:dyDescent="0.25">
      <c r="A14" s="97"/>
      <c r="B14" s="91"/>
      <c r="C14" s="91" t="s">
        <v>118</v>
      </c>
      <c r="D14" s="92" t="s">
        <v>593</v>
      </c>
      <c r="E14" s="13" t="s">
        <v>32</v>
      </c>
      <c r="F14" s="92" t="s">
        <v>595</v>
      </c>
      <c r="G14" s="92" t="s">
        <v>25</v>
      </c>
      <c r="H14" s="7" t="s">
        <v>29</v>
      </c>
      <c r="I14" s="7" t="s">
        <v>29</v>
      </c>
      <c r="J14" s="7" t="s">
        <v>30</v>
      </c>
      <c r="K14" s="7" t="s">
        <v>30</v>
      </c>
      <c r="L14" s="7" t="s">
        <v>30</v>
      </c>
      <c r="M14" s="7" t="s">
        <v>29</v>
      </c>
      <c r="N14" s="7" t="s">
        <v>29</v>
      </c>
      <c r="O14" s="14">
        <f t="shared" si="0"/>
        <v>12.857142857142858</v>
      </c>
      <c r="P14" s="15" t="str">
        <f t="shared" si="1"/>
        <v>MEDIOBASSO</v>
      </c>
      <c r="Q14" s="3" t="str">
        <f>VLOOKUP(G14,FattoriMisureIndic!$A$1:$C$10,2,FALSE)</f>
        <v>Misure di regolamentazione</v>
      </c>
      <c r="R14" s="3" t="s">
        <v>594</v>
      </c>
      <c r="S14" s="3" t="str">
        <f>VLOOKUP(G14,FattoriMisureIndic!$A$1:$C$10,3,FALSE)</f>
        <v>Verifica adozione di un determinato regolamento /procedura /documento /istruzione</v>
      </c>
      <c r="T14" s="105" t="s">
        <v>486</v>
      </c>
      <c r="U14" s="3" t="s">
        <v>612</v>
      </c>
      <c r="V14" s="62" t="str">
        <f>Tabella2[[#This Row],[Strutture coinvolte nell''attività di mappatura e valutazione]]</f>
        <v xml:space="preserve">Gestione Acquisti, Gestione Tecnico Patrimoniale, Logistica </v>
      </c>
    </row>
    <row r="15" spans="1:22" s="9" customFormat="1" ht="153" x14ac:dyDescent="0.25">
      <c r="A15" s="97"/>
      <c r="B15" s="91"/>
      <c r="C15" s="91"/>
      <c r="D15" s="92" t="s">
        <v>596</v>
      </c>
      <c r="E15" s="13" t="s">
        <v>32</v>
      </c>
      <c r="F15" s="92" t="s">
        <v>597</v>
      </c>
      <c r="G15" s="92" t="s">
        <v>25</v>
      </c>
      <c r="H15" s="7" t="s">
        <v>30</v>
      </c>
      <c r="I15" s="7" t="s">
        <v>29</v>
      </c>
      <c r="J15" s="7" t="s">
        <v>30</v>
      </c>
      <c r="K15" s="7" t="s">
        <v>29</v>
      </c>
      <c r="L15" s="7" t="s">
        <v>29</v>
      </c>
      <c r="M15" s="7" t="s">
        <v>30</v>
      </c>
      <c r="N15" s="25" t="s">
        <v>29</v>
      </c>
      <c r="O15" s="14">
        <f t="shared" si="0"/>
        <v>12.857142857142858</v>
      </c>
      <c r="P15" s="15" t="str">
        <f t="shared" si="1"/>
        <v>MEDIOBASSO</v>
      </c>
      <c r="Q15" s="3" t="str">
        <f>VLOOKUP(G15,FattoriMisureIndic!$A$1:$C$10,2,FALSE)</f>
        <v>Misure di regolamentazione</v>
      </c>
      <c r="R15" s="3" t="s">
        <v>598</v>
      </c>
      <c r="S15" s="3" t="str">
        <f>VLOOKUP(G15,FattoriMisureIndic!$A$1:$C$10,3,FALSE)</f>
        <v>Verifica adozione di un determinato regolamento /procedura /documento /istruzione</v>
      </c>
      <c r="T15" s="105" t="s">
        <v>486</v>
      </c>
      <c r="U15" s="3" t="s">
        <v>612</v>
      </c>
      <c r="V15" s="62" t="str">
        <f>Tabella2[[#This Row],[Strutture coinvolte nell''attività di mappatura e valutazione]]</f>
        <v xml:space="preserve">Gestione Acquisti, Gestione Tecnico Patrimoniale, Logistica </v>
      </c>
    </row>
    <row r="16" spans="1:22" s="9" customFormat="1" ht="102" x14ac:dyDescent="0.25">
      <c r="A16" s="97"/>
      <c r="B16" s="91"/>
      <c r="C16" s="91"/>
      <c r="D16" s="92" t="s">
        <v>599</v>
      </c>
      <c r="E16" s="13" t="s">
        <v>32</v>
      </c>
      <c r="F16" s="92" t="s">
        <v>600</v>
      </c>
      <c r="G16" s="92" t="s">
        <v>25</v>
      </c>
      <c r="H16" s="7" t="s">
        <v>29</v>
      </c>
      <c r="I16" s="7" t="s">
        <v>30</v>
      </c>
      <c r="J16" s="7" t="s">
        <v>29</v>
      </c>
      <c r="K16" s="7" t="s">
        <v>29</v>
      </c>
      <c r="L16" s="7" t="s">
        <v>30</v>
      </c>
      <c r="M16" s="7" t="s">
        <v>30</v>
      </c>
      <c r="N16" s="7" t="s">
        <v>29</v>
      </c>
      <c r="O16" s="14">
        <f t="shared" si="0"/>
        <v>12.857142857142858</v>
      </c>
      <c r="P16" s="15" t="str">
        <f t="shared" si="1"/>
        <v>MEDIOBASSO</v>
      </c>
      <c r="Q16" s="3" t="str">
        <f>VLOOKUP(G16,FattoriMisureIndic!$A$1:$C$10,2,FALSE)</f>
        <v>Misure di regolamentazione</v>
      </c>
      <c r="R16" s="92" t="s">
        <v>601</v>
      </c>
      <c r="S16" s="3" t="str">
        <f>VLOOKUP(G16,FattoriMisureIndic!$A$1:$C$10,3,FALSE)</f>
        <v>Verifica adozione di un determinato regolamento /procedura /documento /istruzione</v>
      </c>
      <c r="T16" s="105" t="s">
        <v>607</v>
      </c>
      <c r="U16" s="3" t="s">
        <v>612</v>
      </c>
      <c r="V16" s="62" t="str">
        <f>Tabella2[[#This Row],[Strutture coinvolte nell''attività di mappatura e valutazione]]</f>
        <v xml:space="preserve">Gestione Acquisti, Gestione Tecnico Patrimoniale, Logistica </v>
      </c>
    </row>
    <row r="17" spans="1:22" s="9" customFormat="1" ht="102" x14ac:dyDescent="0.25">
      <c r="A17" s="97"/>
      <c r="B17" s="91"/>
      <c r="C17" s="91"/>
      <c r="D17" s="92" t="s">
        <v>602</v>
      </c>
      <c r="E17" s="13" t="s">
        <v>32</v>
      </c>
      <c r="F17" s="92" t="s">
        <v>603</v>
      </c>
      <c r="G17" s="92" t="s">
        <v>25</v>
      </c>
      <c r="H17" s="7" t="s">
        <v>30</v>
      </c>
      <c r="I17" s="7" t="s">
        <v>30</v>
      </c>
      <c r="J17" s="7" t="s">
        <v>30</v>
      </c>
      <c r="K17" s="7" t="s">
        <v>29</v>
      </c>
      <c r="L17" s="7" t="s">
        <v>30</v>
      </c>
      <c r="M17" s="7" t="s">
        <v>29</v>
      </c>
      <c r="N17" s="25" t="s">
        <v>29</v>
      </c>
      <c r="O17" s="14">
        <f t="shared" si="0"/>
        <v>12.142857142857142</v>
      </c>
      <c r="P17" s="15" t="str">
        <f t="shared" si="1"/>
        <v>MEDIOBASSO</v>
      </c>
      <c r="Q17" s="3" t="str">
        <f>VLOOKUP(G17,FattoriMisureIndic!$A$1:$C$10,2,FALSE)</f>
        <v>Misure di regolamentazione</v>
      </c>
      <c r="R17" s="92" t="s">
        <v>604</v>
      </c>
      <c r="S17" s="3" t="str">
        <f>VLOOKUP(G17,FattoriMisureIndic!$A$1:$C$10,3,FALSE)</f>
        <v>Verifica adozione di un determinato regolamento /procedura /documento /istruzione</v>
      </c>
      <c r="T17" s="105" t="s">
        <v>607</v>
      </c>
      <c r="U17" s="3" t="s">
        <v>612</v>
      </c>
      <c r="V17" s="62" t="str">
        <f>Tabella2[[#This Row],[Strutture coinvolte nell''attività di mappatura e valutazione]]</f>
        <v xml:space="preserve">Gestione Acquisti, Gestione Tecnico Patrimoniale, Logistica </v>
      </c>
    </row>
    <row r="18" spans="1:22" s="9" customFormat="1" ht="102" x14ac:dyDescent="0.25">
      <c r="A18" s="97"/>
      <c r="B18" s="91"/>
      <c r="C18" s="91"/>
      <c r="D18" s="92" t="s">
        <v>605</v>
      </c>
      <c r="E18" s="13" t="s">
        <v>32</v>
      </c>
      <c r="F18" s="92" t="s">
        <v>606</v>
      </c>
      <c r="G18" s="92" t="s">
        <v>25</v>
      </c>
      <c r="H18" s="93" t="s">
        <v>29</v>
      </c>
      <c r="I18" s="93" t="s">
        <v>30</v>
      </c>
      <c r="J18" s="93" t="s">
        <v>29</v>
      </c>
      <c r="K18" s="93" t="s">
        <v>29</v>
      </c>
      <c r="L18" s="93" t="s">
        <v>29</v>
      </c>
      <c r="M18" s="93" t="s">
        <v>30</v>
      </c>
      <c r="N18" s="93" t="s">
        <v>29</v>
      </c>
      <c r="O18" s="14">
        <f t="shared" si="0"/>
        <v>13.571428571428571</v>
      </c>
      <c r="P18" s="15" t="str">
        <f t="shared" si="1"/>
        <v>MEDIO</v>
      </c>
      <c r="Q18" s="3" t="str">
        <f>VLOOKUP(G18,FattoriMisureIndic!$A$1:$C$10,2,FALSE)</f>
        <v>Misure di regolamentazione</v>
      </c>
      <c r="R18" s="92" t="s">
        <v>608</v>
      </c>
      <c r="S18" s="3" t="str">
        <f>VLOOKUP(G18,FattoriMisureIndic!$A$1:$C$10,3,FALSE)</f>
        <v>Verifica adozione di un determinato regolamento /procedura /documento /istruzione</v>
      </c>
      <c r="T18" s="105" t="s">
        <v>607</v>
      </c>
      <c r="U18" s="3" t="s">
        <v>612</v>
      </c>
      <c r="V18" s="62" t="str">
        <f>Tabella2[[#This Row],[Strutture coinvolte nell''attività di mappatura e valutazione]]</f>
        <v xml:space="preserve">Gestione Acquisti, Gestione Tecnico Patrimoniale, Logistica </v>
      </c>
    </row>
    <row r="19" spans="1:22" ht="102" x14ac:dyDescent="0.25">
      <c r="A19" s="50"/>
      <c r="B19" s="12"/>
      <c r="C19" s="13" t="s">
        <v>118</v>
      </c>
      <c r="D19" s="3" t="s">
        <v>39</v>
      </c>
      <c r="E19" s="13" t="s">
        <v>32</v>
      </c>
      <c r="F19" s="3" t="s">
        <v>615</v>
      </c>
      <c r="G19" s="3" t="s">
        <v>20</v>
      </c>
      <c r="H19" s="8" t="s">
        <v>29</v>
      </c>
      <c r="I19" s="8" t="s">
        <v>29</v>
      </c>
      <c r="J19" s="8" t="s">
        <v>30</v>
      </c>
      <c r="K19" s="8" t="s">
        <v>30</v>
      </c>
      <c r="L19" s="8" t="s">
        <v>29</v>
      </c>
      <c r="M19" s="8" t="s">
        <v>29</v>
      </c>
      <c r="N19" s="8" t="s">
        <v>29</v>
      </c>
      <c r="O19" s="14">
        <f t="shared" si="0"/>
        <v>13.571428571428571</v>
      </c>
      <c r="P19" s="15" t="str">
        <f t="shared" si="1"/>
        <v>MEDIO</v>
      </c>
      <c r="Q19" s="3" t="str">
        <f>VLOOKUP(G19,FattoriMisureIndic!$A$1:$C$10,2,FALSE)</f>
        <v>Misure di disciplina del conflitto di interessi</v>
      </c>
      <c r="R19" s="3" t="s">
        <v>487</v>
      </c>
      <c r="S19" s="3" t="str">
        <f>VLOOKUP(G19,FattoriMisureIndic!$A$1:$C$10,3,FALSE)</f>
        <v>Adozione di previsioni specifiche su casi particolari di conflitto di interessi tipiche dell’attività dell’ASST</v>
      </c>
      <c r="T19" s="105" t="s">
        <v>489</v>
      </c>
      <c r="U19" s="3" t="s">
        <v>612</v>
      </c>
      <c r="V19" s="62" t="str">
        <f>Tabella2[[#This Row],[Strutture coinvolte nell''attività di mappatura e valutazione]]</f>
        <v xml:space="preserve">Gestione Acquisti, Gestione Tecnico Patrimoniale, Logistica </v>
      </c>
    </row>
    <row r="20" spans="1:22" ht="76.5" x14ac:dyDescent="0.25">
      <c r="A20" s="50"/>
      <c r="B20" s="12"/>
      <c r="C20" s="13" t="s">
        <v>118</v>
      </c>
      <c r="D20" s="13" t="s">
        <v>40</v>
      </c>
      <c r="E20" s="13" t="s">
        <v>32</v>
      </c>
      <c r="F20" s="13" t="s">
        <v>343</v>
      </c>
      <c r="G20" s="3" t="s">
        <v>25</v>
      </c>
      <c r="H20" s="7" t="s">
        <v>30</v>
      </c>
      <c r="I20" s="7" t="s">
        <v>30</v>
      </c>
      <c r="J20" s="7" t="s">
        <v>30</v>
      </c>
      <c r="K20" s="7" t="s">
        <v>30</v>
      </c>
      <c r="L20" s="7" t="s">
        <v>30</v>
      </c>
      <c r="M20" s="7" t="s">
        <v>30</v>
      </c>
      <c r="N20" s="25" t="s">
        <v>30</v>
      </c>
      <c r="O20" s="14">
        <f t="shared" si="0"/>
        <v>10</v>
      </c>
      <c r="P20" s="15" t="str">
        <f t="shared" si="1"/>
        <v>BASSO</v>
      </c>
      <c r="Q20" s="3" t="str">
        <f>VLOOKUP(G20,FattoriMisureIndic!$A$1:$C$10,2,FALSE)</f>
        <v>Misure di regolamentazione</v>
      </c>
      <c r="R20" s="3" t="s">
        <v>488</v>
      </c>
      <c r="S20" s="3" t="str">
        <f>VLOOKUP(G20,FattoriMisureIndic!$A$1:$C$10,3,FALSE)</f>
        <v>Verifica adozione di un determinato regolamento /procedura /documento /istruzione</v>
      </c>
      <c r="T20" s="105" t="s">
        <v>490</v>
      </c>
      <c r="U20" s="3" t="s">
        <v>612</v>
      </c>
      <c r="V20" s="62" t="str">
        <f>Tabella2[[#This Row],[Strutture coinvolte nell''attività di mappatura e valutazione]]</f>
        <v xml:space="preserve">Gestione Acquisti, Gestione Tecnico Patrimoniale, Logistica </v>
      </c>
    </row>
    <row r="21" spans="1:22" ht="38.25" x14ac:dyDescent="0.25">
      <c r="A21" s="50"/>
      <c r="B21" s="12"/>
      <c r="C21" s="13" t="s">
        <v>178</v>
      </c>
      <c r="D21" s="3" t="s">
        <v>344</v>
      </c>
      <c r="E21" s="13" t="s">
        <v>32</v>
      </c>
      <c r="F21" s="3" t="s">
        <v>62</v>
      </c>
      <c r="G21" s="3" t="s">
        <v>25</v>
      </c>
      <c r="H21" s="7" t="s">
        <v>30</v>
      </c>
      <c r="I21" s="7" t="s">
        <v>30</v>
      </c>
      <c r="J21" s="7" t="s">
        <v>30</v>
      </c>
      <c r="K21" s="7" t="s">
        <v>30</v>
      </c>
      <c r="L21" s="7" t="s">
        <v>30</v>
      </c>
      <c r="M21" s="7" t="s">
        <v>30</v>
      </c>
      <c r="N21" s="7" t="s">
        <v>29</v>
      </c>
      <c r="O21" s="14">
        <f t="shared" si="0"/>
        <v>10.714285714285714</v>
      </c>
      <c r="P21" s="15" t="str">
        <f t="shared" si="1"/>
        <v>BASSO</v>
      </c>
      <c r="Q21" s="3" t="str">
        <f>VLOOKUP(G21,FattoriMisureIndic!$A$1:$C$10,2,FALSE)</f>
        <v>Misure di regolamentazione</v>
      </c>
      <c r="R21" s="3" t="s">
        <v>345</v>
      </c>
      <c r="S21" s="3" t="str">
        <f>VLOOKUP(G21,FattoriMisureIndic!$A$1:$C$10,3,FALSE)</f>
        <v>Verifica adozione di un determinato regolamento /procedura /documento /istruzione</v>
      </c>
      <c r="T21" s="105" t="s">
        <v>491</v>
      </c>
      <c r="U21" s="3" t="s">
        <v>612</v>
      </c>
      <c r="V21" s="62" t="str">
        <f>Tabella2[[#This Row],[Strutture coinvolte nell''attività di mappatura e valutazione]]</f>
        <v xml:space="preserve">Gestione Acquisti, Gestione Tecnico Patrimoniale, Logistica </v>
      </c>
    </row>
    <row r="22" spans="1:22" ht="51" x14ac:dyDescent="0.25">
      <c r="A22" s="50"/>
      <c r="B22" s="12"/>
      <c r="C22" s="13" t="s">
        <v>178</v>
      </c>
      <c r="D22" s="13" t="s">
        <v>346</v>
      </c>
      <c r="E22" s="13" t="s">
        <v>32</v>
      </c>
      <c r="F22" s="13" t="s">
        <v>347</v>
      </c>
      <c r="G22" s="3" t="s">
        <v>17</v>
      </c>
      <c r="H22" s="7" t="s">
        <v>30</v>
      </c>
      <c r="I22" s="7" t="s">
        <v>30</v>
      </c>
      <c r="J22" s="7" t="s">
        <v>29</v>
      </c>
      <c r="K22" s="7" t="s">
        <v>30</v>
      </c>
      <c r="L22" s="7" t="s">
        <v>29</v>
      </c>
      <c r="M22" s="7" t="s">
        <v>30</v>
      </c>
      <c r="N22" s="25" t="s">
        <v>30</v>
      </c>
      <c r="O22" s="14">
        <f t="shared" si="0"/>
        <v>11.428571428571429</v>
      </c>
      <c r="P22" s="15" t="str">
        <f t="shared" si="1"/>
        <v>BASSO</v>
      </c>
      <c r="Q22" s="3" t="str">
        <f>VLOOKUP(G22,FattoriMisureIndic!$A$1:$C$10,2,FALSE)</f>
        <v>Misure di trasparenza</v>
      </c>
      <c r="R22" s="3" t="s">
        <v>348</v>
      </c>
      <c r="S22" s="3" t="str">
        <f>VLOOKUP(G22,FattoriMisureIndic!$A$1:$C$10,3,FALSE)</f>
        <v xml:space="preserve">Pubblicazione, messa a disposizione di un atto/documento; adozione di comportamenti tesi a favorirne la conoscenza </v>
      </c>
      <c r="T22" s="105" t="s">
        <v>493</v>
      </c>
      <c r="U22" s="3" t="s">
        <v>612</v>
      </c>
      <c r="V22" s="62" t="str">
        <f>Tabella2[[#This Row],[Strutture coinvolte nell''attività di mappatura e valutazione]]</f>
        <v xml:space="preserve">Gestione Acquisti, Gestione Tecnico Patrimoniale, Logistica </v>
      </c>
    </row>
    <row r="23" spans="1:22" ht="38.25" x14ac:dyDescent="0.25">
      <c r="A23" s="50"/>
      <c r="B23" s="12"/>
      <c r="C23" s="13" t="s">
        <v>178</v>
      </c>
      <c r="D23" s="3" t="s">
        <v>41</v>
      </c>
      <c r="E23" s="13" t="s">
        <v>32</v>
      </c>
      <c r="F23" s="3" t="s">
        <v>349</v>
      </c>
      <c r="G23" s="3" t="s">
        <v>25</v>
      </c>
      <c r="H23" s="7" t="s">
        <v>29</v>
      </c>
      <c r="I23" s="7" t="s">
        <v>29</v>
      </c>
      <c r="J23" s="7" t="s">
        <v>29</v>
      </c>
      <c r="K23" s="7" t="s">
        <v>30</v>
      </c>
      <c r="L23" s="7" t="s">
        <v>29</v>
      </c>
      <c r="M23" s="7" t="s">
        <v>30</v>
      </c>
      <c r="N23" s="25" t="s">
        <v>29</v>
      </c>
      <c r="O23" s="14">
        <f t="shared" si="0"/>
        <v>13.571428571428571</v>
      </c>
      <c r="P23" s="15" t="str">
        <f t="shared" si="1"/>
        <v>MEDIO</v>
      </c>
      <c r="Q23" s="3" t="str">
        <f>VLOOKUP(G23,FattoriMisureIndic!$A$1:$C$10,2,FALSE)</f>
        <v>Misure di regolamentazione</v>
      </c>
      <c r="R23" s="3" t="s">
        <v>492</v>
      </c>
      <c r="S23" s="3" t="str">
        <f>VLOOKUP(G23,FattoriMisureIndic!$A$1:$C$10,3,FALSE)</f>
        <v>Verifica adozione di un determinato regolamento /procedura /documento /istruzione</v>
      </c>
      <c r="T23" s="105" t="s">
        <v>494</v>
      </c>
      <c r="U23" s="3" t="s">
        <v>612</v>
      </c>
      <c r="V23" s="62" t="str">
        <f>Tabella2[[#This Row],[Strutture coinvolte nell''attività di mappatura e valutazione]]</f>
        <v xml:space="preserve">Gestione Acquisti, Gestione Tecnico Patrimoniale, Logistica </v>
      </c>
    </row>
    <row r="24" spans="1:22" ht="63.75" x14ac:dyDescent="0.25">
      <c r="A24" s="51"/>
      <c r="B24" s="28"/>
      <c r="C24" s="13" t="s">
        <v>178</v>
      </c>
      <c r="D24" s="3" t="s">
        <v>42</v>
      </c>
      <c r="E24" s="13" t="s">
        <v>32</v>
      </c>
      <c r="F24" s="3" t="s">
        <v>350</v>
      </c>
      <c r="G24" s="3" t="s">
        <v>20</v>
      </c>
      <c r="H24" s="8" t="s">
        <v>29</v>
      </c>
      <c r="I24" s="8" t="s">
        <v>30</v>
      </c>
      <c r="J24" s="8" t="s">
        <v>29</v>
      </c>
      <c r="K24" s="8" t="s">
        <v>30</v>
      </c>
      <c r="L24" s="8" t="s">
        <v>30</v>
      </c>
      <c r="M24" s="8" t="s">
        <v>29</v>
      </c>
      <c r="N24" s="8" t="s">
        <v>29</v>
      </c>
      <c r="O24" s="14">
        <f t="shared" si="0"/>
        <v>12.857142857142858</v>
      </c>
      <c r="P24" s="15" t="str">
        <f t="shared" si="1"/>
        <v>MEDIOBASSO</v>
      </c>
      <c r="Q24" s="3" t="str">
        <f>VLOOKUP(G24,FattoriMisureIndic!$A$1:$C$10,2,FALSE)</f>
        <v>Misure di disciplina del conflitto di interessi</v>
      </c>
      <c r="R24" s="3" t="s">
        <v>495</v>
      </c>
      <c r="S24" s="3" t="str">
        <f>VLOOKUP(G24,FattoriMisureIndic!$A$1:$C$10,3,FALSE)</f>
        <v>Adozione di previsioni specifiche su casi particolari di conflitto di interessi tipiche dell’attività dell’ASST</v>
      </c>
      <c r="T24" s="105" t="s">
        <v>496</v>
      </c>
      <c r="U24" s="3" t="s">
        <v>612</v>
      </c>
      <c r="V24" s="62" t="str">
        <f>Tabella2[[#This Row],[Strutture coinvolte nell''attività di mappatura e valutazione]]</f>
        <v xml:space="preserve">Gestione Acquisti, Gestione Tecnico Patrimoniale, Logistica </v>
      </c>
    </row>
    <row r="25" spans="1:22" ht="102" x14ac:dyDescent="0.25">
      <c r="A25" s="50" t="s">
        <v>0</v>
      </c>
      <c r="B25" s="12" t="s">
        <v>0</v>
      </c>
      <c r="C25" s="13" t="s">
        <v>178</v>
      </c>
      <c r="D25" s="13" t="s">
        <v>43</v>
      </c>
      <c r="E25" s="13" t="s">
        <v>32</v>
      </c>
      <c r="F25" s="3" t="s">
        <v>352</v>
      </c>
      <c r="G25" s="3" t="s">
        <v>25</v>
      </c>
      <c r="H25" s="7" t="s">
        <v>29</v>
      </c>
      <c r="I25" s="7" t="s">
        <v>30</v>
      </c>
      <c r="J25" s="7" t="s">
        <v>30</v>
      </c>
      <c r="K25" s="7" t="s">
        <v>30</v>
      </c>
      <c r="L25" s="7" t="s">
        <v>29</v>
      </c>
      <c r="M25" s="7" t="s">
        <v>30</v>
      </c>
      <c r="N25" s="7" t="s">
        <v>28</v>
      </c>
      <c r="O25" s="14">
        <f t="shared" si="0"/>
        <v>13.571428571428571</v>
      </c>
      <c r="P25" s="15" t="str">
        <f t="shared" si="1"/>
        <v>MEDIO</v>
      </c>
      <c r="Q25" s="3" t="str">
        <f>VLOOKUP(G25,FattoriMisureIndic!$A$1:$C$10,2,FALSE)</f>
        <v>Misure di regolamentazione</v>
      </c>
      <c r="R25" s="3" t="s">
        <v>497</v>
      </c>
      <c r="S25" s="3" t="str">
        <f>VLOOKUP(G25,FattoriMisureIndic!$A$1:$C$10,3,FALSE)</f>
        <v>Verifica adozione di un determinato regolamento /procedura /documento /istruzione</v>
      </c>
      <c r="T25" s="105" t="s">
        <v>498</v>
      </c>
      <c r="U25" s="3" t="s">
        <v>612</v>
      </c>
      <c r="V25" s="62" t="str">
        <f>Tabella2[[#This Row],[Strutture coinvolte nell''attività di mappatura e valutazione]]</f>
        <v xml:space="preserve">Gestione Acquisti, Gestione Tecnico Patrimoniale, Logistica </v>
      </c>
    </row>
    <row r="26" spans="1:22" ht="63.75" x14ac:dyDescent="0.25">
      <c r="A26" s="50"/>
      <c r="B26" s="12"/>
      <c r="C26" s="13" t="s">
        <v>178</v>
      </c>
      <c r="D26" s="13" t="s">
        <v>44</v>
      </c>
      <c r="E26" s="13" t="s">
        <v>32</v>
      </c>
      <c r="F26" s="13" t="s">
        <v>499</v>
      </c>
      <c r="G26" s="3" t="s">
        <v>25</v>
      </c>
      <c r="H26" s="7" t="s">
        <v>30</v>
      </c>
      <c r="I26" s="7" t="s">
        <v>30</v>
      </c>
      <c r="J26" s="7" t="s">
        <v>29</v>
      </c>
      <c r="K26" s="7" t="s">
        <v>30</v>
      </c>
      <c r="L26" s="7" t="s">
        <v>30</v>
      </c>
      <c r="M26" s="7" t="s">
        <v>30</v>
      </c>
      <c r="N26" s="7" t="s">
        <v>28</v>
      </c>
      <c r="O26" s="14">
        <f t="shared" si="0"/>
        <v>12.857142857142858</v>
      </c>
      <c r="P26" s="15" t="str">
        <f t="shared" si="1"/>
        <v>MEDIOBASSO</v>
      </c>
      <c r="Q26" s="3" t="str">
        <f>VLOOKUP(G26,FattoriMisureIndic!$A$1:$C$10,2,FALSE)</f>
        <v>Misure di regolamentazione</v>
      </c>
      <c r="R26" s="3" t="s">
        <v>351</v>
      </c>
      <c r="S26" s="3" t="str">
        <f>VLOOKUP(G26,FattoriMisureIndic!$A$1:$C$10,3,FALSE)</f>
        <v>Verifica adozione di un determinato regolamento /procedura /documento /istruzione</v>
      </c>
      <c r="T26" s="105" t="s">
        <v>500</v>
      </c>
      <c r="U26" s="3" t="s">
        <v>612</v>
      </c>
      <c r="V26" s="62" t="str">
        <f>Tabella2[[#This Row],[Strutture coinvolte nell''attività di mappatura e valutazione]]</f>
        <v xml:space="preserve">Gestione Acquisti, Gestione Tecnico Patrimoniale, Logistica </v>
      </c>
    </row>
    <row r="27" spans="1:22" ht="38.25" x14ac:dyDescent="0.25">
      <c r="A27" s="50"/>
      <c r="B27" s="12"/>
      <c r="C27" s="13" t="s">
        <v>178</v>
      </c>
      <c r="D27" s="13" t="s">
        <v>353</v>
      </c>
      <c r="E27" s="13" t="s">
        <v>32</v>
      </c>
      <c r="F27" s="3" t="s">
        <v>354</v>
      </c>
      <c r="G27" s="3" t="s">
        <v>17</v>
      </c>
      <c r="H27" s="7" t="s">
        <v>30</v>
      </c>
      <c r="I27" s="7" t="s">
        <v>30</v>
      </c>
      <c r="J27" s="7" t="s">
        <v>29</v>
      </c>
      <c r="K27" s="7" t="s">
        <v>30</v>
      </c>
      <c r="L27" s="7" t="s">
        <v>30</v>
      </c>
      <c r="M27" s="7" t="s">
        <v>30</v>
      </c>
      <c r="N27" s="7" t="s">
        <v>30</v>
      </c>
      <c r="O27" s="14">
        <f t="shared" si="0"/>
        <v>10.714285714285714</v>
      </c>
      <c r="P27" s="15" t="str">
        <f t="shared" si="1"/>
        <v>BASSO</v>
      </c>
      <c r="Q27" s="3" t="str">
        <f>VLOOKUP(G27,FattoriMisureIndic!$A$1:$C$10,2,FALSE)</f>
        <v>Misure di trasparenza</v>
      </c>
      <c r="R27" s="3" t="s">
        <v>355</v>
      </c>
      <c r="S27" s="3" t="str">
        <f>VLOOKUP(G27,FattoriMisureIndic!$A$1:$C$10,3,FALSE)</f>
        <v xml:space="preserve">Pubblicazione, messa a disposizione di un atto/documento; adozione di comportamenti tesi a favorirne la conoscenza </v>
      </c>
      <c r="T27" s="105" t="s">
        <v>501</v>
      </c>
      <c r="U27" s="3" t="s">
        <v>612</v>
      </c>
      <c r="V27" s="62" t="str">
        <f>Tabella2[[#This Row],[Strutture coinvolte nell''attività di mappatura e valutazione]]</f>
        <v xml:space="preserve">Gestione Acquisti, Gestione Tecnico Patrimoniale, Logistica </v>
      </c>
    </row>
    <row r="28" spans="1:22" ht="51" x14ac:dyDescent="0.25">
      <c r="A28" s="50"/>
      <c r="B28" s="12"/>
      <c r="C28" s="13" t="s">
        <v>178</v>
      </c>
      <c r="D28" s="3" t="s">
        <v>45</v>
      </c>
      <c r="E28" s="13" t="s">
        <v>32</v>
      </c>
      <c r="F28" s="3" t="s">
        <v>356</v>
      </c>
      <c r="G28" s="3" t="s">
        <v>17</v>
      </c>
      <c r="H28" s="7" t="s">
        <v>30</v>
      </c>
      <c r="I28" s="7" t="s">
        <v>30</v>
      </c>
      <c r="J28" s="7" t="s">
        <v>30</v>
      </c>
      <c r="K28" s="7" t="s">
        <v>29</v>
      </c>
      <c r="L28" s="7" t="s">
        <v>29</v>
      </c>
      <c r="M28" s="7" t="s">
        <v>30</v>
      </c>
      <c r="N28" s="7" t="s">
        <v>30</v>
      </c>
      <c r="O28" s="14">
        <f t="shared" si="0"/>
        <v>11.428571428571429</v>
      </c>
      <c r="P28" s="15" t="str">
        <f t="shared" si="1"/>
        <v>BASSO</v>
      </c>
      <c r="Q28" s="3" t="str">
        <f>VLOOKUP(G28,FattoriMisureIndic!$A$1:$C$10,2,FALSE)</f>
        <v>Misure di trasparenza</v>
      </c>
      <c r="R28" s="3" t="s">
        <v>357</v>
      </c>
      <c r="S28" s="3" t="str">
        <f>VLOOKUP(G28,FattoriMisureIndic!$A$1:$C$10,3,FALSE)</f>
        <v xml:space="preserve">Pubblicazione, messa a disposizione di un atto/documento; adozione di comportamenti tesi a favorirne la conoscenza </v>
      </c>
      <c r="T28" s="105" t="s">
        <v>502</v>
      </c>
      <c r="U28" s="3" t="s">
        <v>612</v>
      </c>
      <c r="V28" s="62" t="str">
        <f>Tabella2[[#This Row],[Strutture coinvolte nell''attività di mappatura e valutazione]]</f>
        <v xml:space="preserve">Gestione Acquisti, Gestione Tecnico Patrimoniale, Logistica </v>
      </c>
    </row>
    <row r="29" spans="1:22" ht="51" x14ac:dyDescent="0.25">
      <c r="A29" s="50"/>
      <c r="B29" s="12"/>
      <c r="C29" s="3" t="s">
        <v>179</v>
      </c>
      <c r="D29" s="3" t="s">
        <v>46</v>
      </c>
      <c r="E29" s="13" t="s">
        <v>32</v>
      </c>
      <c r="F29" s="3" t="s">
        <v>358</v>
      </c>
      <c r="G29" s="3" t="s">
        <v>25</v>
      </c>
      <c r="H29" s="7" t="s">
        <v>29</v>
      </c>
      <c r="I29" s="7" t="s">
        <v>29</v>
      </c>
      <c r="J29" s="7" t="s">
        <v>30</v>
      </c>
      <c r="K29" s="7" t="s">
        <v>30</v>
      </c>
      <c r="L29" s="7" t="s">
        <v>29</v>
      </c>
      <c r="M29" s="7" t="s">
        <v>29</v>
      </c>
      <c r="N29" s="7" t="s">
        <v>30</v>
      </c>
      <c r="O29" s="14">
        <f t="shared" si="0"/>
        <v>12.857142857142858</v>
      </c>
      <c r="P29" s="15" t="str">
        <f t="shared" si="1"/>
        <v>MEDIOBASSO</v>
      </c>
      <c r="Q29" s="3" t="str">
        <f>VLOOKUP(G29,FattoriMisureIndic!$A$1:$C$10,2,FALSE)</f>
        <v>Misure di regolamentazione</v>
      </c>
      <c r="R29" s="3" t="s">
        <v>359</v>
      </c>
      <c r="S29" s="3" t="str">
        <f>VLOOKUP(G29,FattoriMisureIndic!$A$1:$C$10,3,FALSE)</f>
        <v>Verifica adozione di un determinato regolamento /procedura /documento /istruzione</v>
      </c>
      <c r="T29" s="105" t="s">
        <v>503</v>
      </c>
      <c r="U29" s="3" t="s">
        <v>612</v>
      </c>
      <c r="V29" s="62" t="str">
        <f>Tabella2[[#This Row],[Strutture coinvolte nell''attività di mappatura e valutazione]]</f>
        <v xml:space="preserve">Gestione Acquisti, Gestione Tecnico Patrimoniale, Logistica </v>
      </c>
    </row>
    <row r="30" spans="1:22" ht="51" x14ac:dyDescent="0.25">
      <c r="A30" s="50"/>
      <c r="B30" s="12"/>
      <c r="C30" s="3" t="s">
        <v>179</v>
      </c>
      <c r="D30" s="3" t="s">
        <v>47</v>
      </c>
      <c r="E30" s="13" t="s">
        <v>32</v>
      </c>
      <c r="F30" s="3" t="s">
        <v>63</v>
      </c>
      <c r="G30" s="3" t="s">
        <v>20</v>
      </c>
      <c r="H30" s="7" t="s">
        <v>30</v>
      </c>
      <c r="I30" s="7" t="s">
        <v>29</v>
      </c>
      <c r="J30" s="7" t="s">
        <v>29</v>
      </c>
      <c r="K30" s="7" t="s">
        <v>30</v>
      </c>
      <c r="L30" s="7" t="s">
        <v>30</v>
      </c>
      <c r="M30" s="7" t="s">
        <v>29</v>
      </c>
      <c r="N30" s="7" t="s">
        <v>29</v>
      </c>
      <c r="O30" s="14">
        <f t="shared" si="0"/>
        <v>12.857142857142858</v>
      </c>
      <c r="P30" s="15" t="str">
        <f t="shared" si="1"/>
        <v>MEDIOBASSO</v>
      </c>
      <c r="Q30" s="3" t="str">
        <f>VLOOKUP(G30,FattoriMisureIndic!$A$1:$C$10,2,FALSE)</f>
        <v>Misure di disciplina del conflitto di interessi</v>
      </c>
      <c r="R30" s="3" t="s">
        <v>360</v>
      </c>
      <c r="S30" s="3" t="str">
        <f>VLOOKUP(G30,FattoriMisureIndic!$A$1:$C$10,3,FALSE)</f>
        <v>Adozione di previsioni specifiche su casi particolari di conflitto di interessi tipiche dell’attività dell’ASST</v>
      </c>
      <c r="T30" s="105" t="s">
        <v>504</v>
      </c>
      <c r="U30" s="3" t="s">
        <v>612</v>
      </c>
      <c r="V30" s="62" t="str">
        <f>Tabella2[[#This Row],[Strutture coinvolte nell''attività di mappatura e valutazione]]</f>
        <v xml:space="preserve">Gestione Acquisti, Gestione Tecnico Patrimoniale, Logistica </v>
      </c>
    </row>
    <row r="31" spans="1:22" ht="63.75" x14ac:dyDescent="0.25">
      <c r="A31" s="50"/>
      <c r="B31" s="12"/>
      <c r="C31" s="3" t="s">
        <v>125</v>
      </c>
      <c r="D31" s="3" t="s">
        <v>361</v>
      </c>
      <c r="E31" s="13" t="s">
        <v>32</v>
      </c>
      <c r="F31" s="3" t="s">
        <v>362</v>
      </c>
      <c r="G31" s="3" t="s">
        <v>25</v>
      </c>
      <c r="H31" s="7" t="s">
        <v>29</v>
      </c>
      <c r="I31" s="7" t="s">
        <v>29</v>
      </c>
      <c r="J31" s="7" t="s">
        <v>30</v>
      </c>
      <c r="K31" s="7" t="s">
        <v>29</v>
      </c>
      <c r="L31" s="7" t="s">
        <v>29</v>
      </c>
      <c r="M31" s="7" t="s">
        <v>29</v>
      </c>
      <c r="N31" s="25" t="s">
        <v>30</v>
      </c>
      <c r="O31" s="14">
        <f t="shared" si="0"/>
        <v>13.571428571428571</v>
      </c>
      <c r="P31" s="15" t="str">
        <f t="shared" si="1"/>
        <v>MEDIO</v>
      </c>
      <c r="Q31" s="3" t="str">
        <f>VLOOKUP(G31,FattoriMisureIndic!$A$1:$C$10,2,FALSE)</f>
        <v>Misure di regolamentazione</v>
      </c>
      <c r="R31" s="3" t="s">
        <v>505</v>
      </c>
      <c r="S31" s="3" t="str">
        <f>VLOOKUP(G31,FattoriMisureIndic!$A$1:$C$10,3,FALSE)</f>
        <v>Verifica adozione di un determinato regolamento /procedura /documento /istruzione</v>
      </c>
      <c r="T31" s="105" t="s">
        <v>506</v>
      </c>
      <c r="U31" s="3" t="s">
        <v>612</v>
      </c>
      <c r="V31" s="62" t="str">
        <f>Tabella2[[#This Row],[Strutture coinvolte nell''attività di mappatura e valutazione]]</f>
        <v xml:space="preserve">Gestione Acquisti, Gestione Tecnico Patrimoniale, Logistica </v>
      </c>
    </row>
    <row r="32" spans="1:22" ht="114.75" x14ac:dyDescent="0.25">
      <c r="A32" s="50"/>
      <c r="B32" s="12"/>
      <c r="C32" s="3" t="s">
        <v>125</v>
      </c>
      <c r="D32" s="3" t="s">
        <v>48</v>
      </c>
      <c r="E32" s="13" t="s">
        <v>32</v>
      </c>
      <c r="F32" s="3" t="s">
        <v>363</v>
      </c>
      <c r="G32" s="3" t="s">
        <v>169</v>
      </c>
      <c r="H32" s="7" t="s">
        <v>30</v>
      </c>
      <c r="I32" s="7" t="s">
        <v>29</v>
      </c>
      <c r="J32" s="7" t="s">
        <v>30</v>
      </c>
      <c r="K32" s="7" t="s">
        <v>29</v>
      </c>
      <c r="L32" s="7" t="s">
        <v>30</v>
      </c>
      <c r="M32" s="7" t="s">
        <v>30</v>
      </c>
      <c r="N32" s="25" t="s">
        <v>28</v>
      </c>
      <c r="O32" s="14">
        <f t="shared" si="0"/>
        <v>13.571428571428571</v>
      </c>
      <c r="P32" s="15" t="str">
        <f t="shared" si="1"/>
        <v>MEDIO</v>
      </c>
      <c r="Q32" s="3" t="str">
        <f>VLOOKUP(G32,FattoriMisureIndic!$A$1:$C$10,2,FALSE)</f>
        <v>Misure di segnalazione e protezione</v>
      </c>
      <c r="R32" s="3" t="s">
        <v>364</v>
      </c>
      <c r="S32" s="3" t="str">
        <f>VLOOKUP(G32,FattoriMisureIndic!$A$1:$C$10,3,FALSE)</f>
        <v>Presenza o meno di azioni particolari per agevolare, sensibilizzare, garantire i segnalanti</v>
      </c>
      <c r="T32" s="105" t="s">
        <v>507</v>
      </c>
      <c r="U32" s="3" t="s">
        <v>612</v>
      </c>
      <c r="V32" s="62" t="str">
        <f>Tabella2[[#This Row],[Strutture coinvolte nell''attività di mappatura e valutazione]]</f>
        <v xml:space="preserve">Gestione Acquisti, Gestione Tecnico Patrimoniale, Logistica </v>
      </c>
    </row>
    <row r="33" spans="1:22" ht="51" x14ac:dyDescent="0.25">
      <c r="A33" s="51"/>
      <c r="B33" s="28"/>
      <c r="C33" s="3" t="s">
        <v>125</v>
      </c>
      <c r="D33" s="3" t="s">
        <v>365</v>
      </c>
      <c r="E33" s="13" t="s">
        <v>32</v>
      </c>
      <c r="F33" s="3" t="s">
        <v>366</v>
      </c>
      <c r="G33" s="3" t="s">
        <v>25</v>
      </c>
      <c r="H33" s="7" t="s">
        <v>30</v>
      </c>
      <c r="I33" s="7" t="s">
        <v>30</v>
      </c>
      <c r="J33" s="7" t="s">
        <v>30</v>
      </c>
      <c r="K33" s="7" t="s">
        <v>30</v>
      </c>
      <c r="L33" s="7" t="s">
        <v>30</v>
      </c>
      <c r="M33" s="7" t="s">
        <v>30</v>
      </c>
      <c r="N33" s="25" t="s">
        <v>30</v>
      </c>
      <c r="O33" s="14">
        <f t="shared" si="0"/>
        <v>10</v>
      </c>
      <c r="P33" s="15" t="str">
        <f t="shared" si="1"/>
        <v>BASSO</v>
      </c>
      <c r="Q33" s="3" t="str">
        <f>VLOOKUP(G33,FattoriMisureIndic!$A$1:$C$10,2,FALSE)</f>
        <v>Misure di regolamentazione</v>
      </c>
      <c r="R33" s="3" t="s">
        <v>367</v>
      </c>
      <c r="S33" s="3" t="str">
        <f>VLOOKUP(G33,FattoriMisureIndic!$A$1:$C$10,3,FALSE)</f>
        <v>Verifica adozione di un determinato regolamento /procedura /documento /istruzione</v>
      </c>
      <c r="T33" s="105" t="s">
        <v>508</v>
      </c>
      <c r="U33" s="3" t="s">
        <v>612</v>
      </c>
      <c r="V33" s="62" t="str">
        <f>Tabella2[[#This Row],[Strutture coinvolte nell''attività di mappatura e valutazione]]</f>
        <v xml:space="preserve">Gestione Acquisti, Gestione Tecnico Patrimoniale, Logistica </v>
      </c>
    </row>
    <row r="34" spans="1:22" ht="63.75" x14ac:dyDescent="0.25">
      <c r="A34" s="50"/>
      <c r="B34" s="12"/>
      <c r="C34" s="3" t="s">
        <v>125</v>
      </c>
      <c r="D34" s="13" t="s">
        <v>49</v>
      </c>
      <c r="E34" s="13" t="s">
        <v>32</v>
      </c>
      <c r="F34" s="3" t="s">
        <v>64</v>
      </c>
      <c r="G34" s="3" t="s">
        <v>25</v>
      </c>
      <c r="H34" s="8" t="s">
        <v>29</v>
      </c>
      <c r="I34" s="8" t="s">
        <v>30</v>
      </c>
      <c r="J34" s="8" t="s">
        <v>29</v>
      </c>
      <c r="K34" s="8" t="s">
        <v>30</v>
      </c>
      <c r="L34" s="8" t="s">
        <v>30</v>
      </c>
      <c r="M34" s="8" t="s">
        <v>29</v>
      </c>
      <c r="N34" s="8" t="s">
        <v>29</v>
      </c>
      <c r="O34" s="14">
        <f t="shared" si="0"/>
        <v>12.857142857142858</v>
      </c>
      <c r="P34" s="15" t="str">
        <f t="shared" si="1"/>
        <v>MEDIOBASSO</v>
      </c>
      <c r="Q34" s="3" t="str">
        <f>VLOOKUP(G34,FattoriMisureIndic!$A$1:$C$10,2,FALSE)</f>
        <v>Misure di regolamentazione</v>
      </c>
      <c r="R34" s="3" t="s">
        <v>509</v>
      </c>
      <c r="S34" s="3" t="str">
        <f>VLOOKUP(G34,FattoriMisureIndic!$A$1:$C$10,3,FALSE)</f>
        <v>Verifica adozione di un determinato regolamento /procedura /documento /istruzione</v>
      </c>
      <c r="T34" s="105" t="s">
        <v>400</v>
      </c>
      <c r="U34" s="3" t="s">
        <v>612</v>
      </c>
      <c r="V34" s="62" t="str">
        <f>Tabella2[[#This Row],[Strutture coinvolte nell''attività di mappatura e valutazione]]</f>
        <v xml:space="preserve">Gestione Acquisti, Gestione Tecnico Patrimoniale, Logistica </v>
      </c>
    </row>
    <row r="35" spans="1:22" s="9" customFormat="1" ht="38.25" x14ac:dyDescent="0.25">
      <c r="A35" s="50"/>
      <c r="B35" s="12"/>
      <c r="C35" s="13" t="s">
        <v>180</v>
      </c>
      <c r="D35" s="13" t="s">
        <v>368</v>
      </c>
      <c r="E35" s="13" t="s">
        <v>32</v>
      </c>
      <c r="F35" s="3" t="s">
        <v>369</v>
      </c>
      <c r="G35" s="3" t="s">
        <v>18</v>
      </c>
      <c r="H35" s="7" t="s">
        <v>29</v>
      </c>
      <c r="I35" s="7" t="s">
        <v>30</v>
      </c>
      <c r="J35" s="7" t="s">
        <v>30</v>
      </c>
      <c r="K35" s="7" t="s">
        <v>30</v>
      </c>
      <c r="L35" s="7" t="s">
        <v>30</v>
      </c>
      <c r="M35" s="7" t="s">
        <v>30</v>
      </c>
      <c r="N35" s="7" t="s">
        <v>30</v>
      </c>
      <c r="O35" s="14">
        <f t="shared" si="0"/>
        <v>10.714285714285714</v>
      </c>
      <c r="P35" s="15" t="str">
        <f t="shared" si="1"/>
        <v>BASSO</v>
      </c>
      <c r="Q35" s="3" t="str">
        <f>VLOOKUP(G35,FattoriMisureIndic!$A$1:$C$10,2,FALSE)</f>
        <v>Misure di rotazione</v>
      </c>
      <c r="R35" s="3" t="s">
        <v>370</v>
      </c>
      <c r="S35" s="3" t="str">
        <f>VLOOKUP(G35,FattoriMisureIndic!$A$1:$C$10,3,FALSE)</f>
        <v xml:space="preserve">Adozione di atti / provvedimenti  e/o attività finalizzati a prevenire l' instaurarsi di prolungate posizioni di esclusività </v>
      </c>
      <c r="T35" s="105" t="s">
        <v>510</v>
      </c>
      <c r="U35" s="3" t="s">
        <v>612</v>
      </c>
      <c r="V35" s="62" t="str">
        <f>Tabella2[[#This Row],[Strutture coinvolte nell''attività di mappatura e valutazione]]</f>
        <v xml:space="preserve">Gestione Acquisti, Gestione Tecnico Patrimoniale, Logistica </v>
      </c>
    </row>
    <row r="36" spans="1:22" ht="77.25" thickBot="1" x14ac:dyDescent="0.3">
      <c r="A36" s="52"/>
      <c r="B36" s="53"/>
      <c r="C36" s="54" t="s">
        <v>180</v>
      </c>
      <c r="D36" s="42" t="s">
        <v>50</v>
      </c>
      <c r="E36" s="54" t="s">
        <v>32</v>
      </c>
      <c r="F36" s="42" t="s">
        <v>371</v>
      </c>
      <c r="G36" s="42" t="s">
        <v>25</v>
      </c>
      <c r="H36" s="41" t="s">
        <v>30</v>
      </c>
      <c r="I36" s="41" t="s">
        <v>30</v>
      </c>
      <c r="J36" s="41" t="s">
        <v>29</v>
      </c>
      <c r="K36" s="41" t="s">
        <v>30</v>
      </c>
      <c r="L36" s="41" t="s">
        <v>30</v>
      </c>
      <c r="M36" s="41" t="s">
        <v>30</v>
      </c>
      <c r="N36" s="41" t="s">
        <v>28</v>
      </c>
      <c r="O36" s="55">
        <f t="shared" si="0"/>
        <v>12.857142857142858</v>
      </c>
      <c r="P36" s="56" t="str">
        <f t="shared" si="1"/>
        <v>MEDIOBASSO</v>
      </c>
      <c r="Q36" s="42" t="str">
        <f>VLOOKUP(G36,FattoriMisureIndic!$A$1:$C$10,2,FALSE)</f>
        <v>Misure di regolamentazione</v>
      </c>
      <c r="R36" s="42" t="s">
        <v>511</v>
      </c>
      <c r="S36" s="42" t="str">
        <f>VLOOKUP(G36,FattoriMisureIndic!$A$1:$C$10,3,FALSE)</f>
        <v>Verifica adozione di un determinato regolamento /procedura /documento /istruzione</v>
      </c>
      <c r="T36" s="111" t="s">
        <v>512</v>
      </c>
      <c r="U36" s="42" t="s">
        <v>612</v>
      </c>
      <c r="V36" s="67" t="str">
        <f>Tabella2[[#This Row],[Strutture coinvolte nell''attività di mappatura e valutazione]]</f>
        <v xml:space="preserve">Gestione Acquisti, Gestione Tecnico Patrimoniale, Logistica </v>
      </c>
    </row>
    <row r="37" spans="1:22" ht="51" x14ac:dyDescent="0.25">
      <c r="A37" s="44" t="s">
        <v>181</v>
      </c>
      <c r="B37" s="45" t="s">
        <v>182</v>
      </c>
      <c r="C37" s="35" t="s">
        <v>183</v>
      </c>
      <c r="D37" s="35" t="s">
        <v>88</v>
      </c>
      <c r="E37" s="46" t="s">
        <v>309</v>
      </c>
      <c r="F37" s="35" t="s">
        <v>372</v>
      </c>
      <c r="G37" s="35" t="s">
        <v>25</v>
      </c>
      <c r="H37" s="34" t="s">
        <v>30</v>
      </c>
      <c r="I37" s="34" t="s">
        <v>30</v>
      </c>
      <c r="J37" s="34" t="s">
        <v>29</v>
      </c>
      <c r="K37" s="34" t="s">
        <v>30</v>
      </c>
      <c r="L37" s="34" t="s">
        <v>30</v>
      </c>
      <c r="M37" s="34" t="s">
        <v>29</v>
      </c>
      <c r="N37" s="34" t="s">
        <v>30</v>
      </c>
      <c r="O37" s="47">
        <f t="shared" si="0"/>
        <v>11.428571428571429</v>
      </c>
      <c r="P37" s="48" t="str">
        <f t="shared" si="1"/>
        <v>BASSO</v>
      </c>
      <c r="Q37" s="35" t="str">
        <f>VLOOKUP(G37,FattoriMisureIndic!$A$1:$C$10,2,FALSE)</f>
        <v>Misure di regolamentazione</v>
      </c>
      <c r="R37" s="35" t="s">
        <v>99</v>
      </c>
      <c r="S37" s="35" t="str">
        <f>VLOOKUP(G37,FattoriMisureIndic!$A$1:$C$10,3,FALSE)</f>
        <v>Verifica adozione di un determinato regolamento /procedura /documento /istruzione</v>
      </c>
      <c r="T37" s="104" t="s">
        <v>513</v>
      </c>
      <c r="U37" s="35" t="s">
        <v>612</v>
      </c>
      <c r="V37" s="70" t="str">
        <f>Tabella2[[#This Row],[Strutture coinvolte nell''attività di mappatura e valutazione]]</f>
        <v>Gestione e Sviluppo delle Risorse Umane</v>
      </c>
    </row>
    <row r="38" spans="1:22" ht="38.25" x14ac:dyDescent="0.25">
      <c r="A38" s="50"/>
      <c r="B38" s="12"/>
      <c r="C38" s="13" t="s">
        <v>184</v>
      </c>
      <c r="D38" s="13" t="s">
        <v>89</v>
      </c>
      <c r="E38" s="13" t="s">
        <v>309</v>
      </c>
      <c r="F38" s="3" t="s">
        <v>373</v>
      </c>
      <c r="G38" s="3" t="s">
        <v>17</v>
      </c>
      <c r="H38" s="7" t="s">
        <v>30</v>
      </c>
      <c r="I38" s="7" t="s">
        <v>30</v>
      </c>
      <c r="J38" s="7" t="s">
        <v>30</v>
      </c>
      <c r="K38" s="7" t="s">
        <v>30</v>
      </c>
      <c r="L38" s="7" t="s">
        <v>30</v>
      </c>
      <c r="M38" s="7" t="s">
        <v>30</v>
      </c>
      <c r="N38" s="25" t="s">
        <v>30</v>
      </c>
      <c r="O38" s="14">
        <f t="shared" si="0"/>
        <v>10</v>
      </c>
      <c r="P38" s="15" t="str">
        <f t="shared" si="1"/>
        <v>BASSO</v>
      </c>
      <c r="Q38" s="3" t="str">
        <f>VLOOKUP(G38,FattoriMisureIndic!$A$1:$C$10,2,FALSE)</f>
        <v>Misure di trasparenza</v>
      </c>
      <c r="R38" s="3" t="s">
        <v>514</v>
      </c>
      <c r="S38" s="3" t="str">
        <f>VLOOKUP(G38,FattoriMisureIndic!$A$1:$C$10,3,FALSE)</f>
        <v xml:space="preserve">Pubblicazione, messa a disposizione di un atto/documento; adozione di comportamenti tesi a favorirne la conoscenza </v>
      </c>
      <c r="T38" s="105" t="s">
        <v>515</v>
      </c>
      <c r="U38" s="3" t="s">
        <v>612</v>
      </c>
      <c r="V38" s="62" t="str">
        <f>Tabella2[[#This Row],[Strutture coinvolte nell''attività di mappatura e valutazione]]</f>
        <v>Gestione e Sviluppo delle Risorse Umane</v>
      </c>
    </row>
    <row r="39" spans="1:22" ht="114.75" x14ac:dyDescent="0.25">
      <c r="A39" s="50"/>
      <c r="B39" s="12"/>
      <c r="C39" s="13" t="s">
        <v>184</v>
      </c>
      <c r="D39" s="13" t="s">
        <v>90</v>
      </c>
      <c r="E39" s="13" t="s">
        <v>309</v>
      </c>
      <c r="F39" s="3" t="s">
        <v>65</v>
      </c>
      <c r="G39" s="3" t="s">
        <v>20</v>
      </c>
      <c r="H39" s="7" t="s">
        <v>30</v>
      </c>
      <c r="I39" s="7" t="s">
        <v>29</v>
      </c>
      <c r="J39" s="7" t="s">
        <v>29</v>
      </c>
      <c r="K39" s="7" t="s">
        <v>30</v>
      </c>
      <c r="L39" s="7" t="s">
        <v>29</v>
      </c>
      <c r="M39" s="7" t="s">
        <v>30</v>
      </c>
      <c r="N39" s="7" t="s">
        <v>29</v>
      </c>
      <c r="O39" s="14">
        <f t="shared" si="0"/>
        <v>12.857142857142858</v>
      </c>
      <c r="P39" s="15" t="str">
        <f t="shared" si="1"/>
        <v>MEDIOBASSO</v>
      </c>
      <c r="Q39" s="3" t="str">
        <f>VLOOKUP(G39,FattoriMisureIndic!$A$1:$C$10,2,FALSE)</f>
        <v>Misure di disciplina del conflitto di interessi</v>
      </c>
      <c r="R39" s="3" t="s">
        <v>374</v>
      </c>
      <c r="S39" s="3" t="str">
        <f>VLOOKUP(G39,FattoriMisureIndic!$A$1:$C$10,3,FALSE)</f>
        <v>Adozione di previsioni specifiche su casi particolari di conflitto di interessi tipiche dell’attività dell’ASST</v>
      </c>
      <c r="T39" s="105" t="s">
        <v>516</v>
      </c>
      <c r="U39" s="3" t="s">
        <v>612</v>
      </c>
      <c r="V39" s="62" t="str">
        <f>Tabella2[[#This Row],[Strutture coinvolte nell''attività di mappatura e valutazione]]</f>
        <v>Gestione e Sviluppo delle Risorse Umane</v>
      </c>
    </row>
    <row r="40" spans="1:22" ht="51" x14ac:dyDescent="0.25">
      <c r="A40" s="50"/>
      <c r="B40" s="12"/>
      <c r="C40" s="13" t="s">
        <v>184</v>
      </c>
      <c r="D40" s="13" t="s">
        <v>375</v>
      </c>
      <c r="E40" s="13" t="s">
        <v>309</v>
      </c>
      <c r="F40" s="3" t="s">
        <v>393</v>
      </c>
      <c r="G40" s="3" t="s">
        <v>17</v>
      </c>
      <c r="H40" s="7" t="s">
        <v>29</v>
      </c>
      <c r="I40" s="7" t="s">
        <v>29</v>
      </c>
      <c r="J40" s="7" t="s">
        <v>30</v>
      </c>
      <c r="K40" s="7" t="s">
        <v>29</v>
      </c>
      <c r="L40" s="7" t="s">
        <v>29</v>
      </c>
      <c r="M40" s="7" t="s">
        <v>30</v>
      </c>
      <c r="N40" s="25" t="s">
        <v>29</v>
      </c>
      <c r="O40" s="14">
        <f t="shared" si="0"/>
        <v>13.571428571428571</v>
      </c>
      <c r="P40" s="15" t="str">
        <f t="shared" si="1"/>
        <v>MEDIO</v>
      </c>
      <c r="Q40" s="3" t="str">
        <f>VLOOKUP(G40,FattoriMisureIndic!$A$1:$C$10,2,FALSE)</f>
        <v>Misure di trasparenza</v>
      </c>
      <c r="R40" s="3" t="s">
        <v>376</v>
      </c>
      <c r="S40" s="3" t="str">
        <f>VLOOKUP(G40,FattoriMisureIndic!$A$1:$C$10,3,FALSE)</f>
        <v xml:space="preserve">Pubblicazione, messa a disposizione di un atto/documento; adozione di comportamenti tesi a favorirne la conoscenza </v>
      </c>
      <c r="T40" s="105" t="s">
        <v>517</v>
      </c>
      <c r="U40" s="3" t="s">
        <v>612</v>
      </c>
      <c r="V40" s="62" t="str">
        <f>Tabella2[[#This Row],[Strutture coinvolte nell''attività di mappatura e valutazione]]</f>
        <v>Gestione e Sviluppo delle Risorse Umane</v>
      </c>
    </row>
    <row r="41" spans="1:22" ht="89.25" x14ac:dyDescent="0.25">
      <c r="A41" s="50"/>
      <c r="B41" s="12"/>
      <c r="C41" s="3" t="s">
        <v>377</v>
      </c>
      <c r="D41" s="3" t="s">
        <v>378</v>
      </c>
      <c r="E41" s="13" t="s">
        <v>309</v>
      </c>
      <c r="F41" s="3" t="s">
        <v>379</v>
      </c>
      <c r="G41" s="3" t="s">
        <v>25</v>
      </c>
      <c r="H41" s="7" t="s">
        <v>30</v>
      </c>
      <c r="I41" s="7" t="s">
        <v>29</v>
      </c>
      <c r="J41" s="7" t="s">
        <v>30</v>
      </c>
      <c r="K41" s="7" t="s">
        <v>29</v>
      </c>
      <c r="L41" s="7" t="s">
        <v>30</v>
      </c>
      <c r="M41" s="7" t="s">
        <v>30</v>
      </c>
      <c r="N41" s="25" t="s">
        <v>29</v>
      </c>
      <c r="O41" s="14">
        <f t="shared" si="0"/>
        <v>12.142857142857142</v>
      </c>
      <c r="P41" s="15" t="str">
        <f t="shared" si="1"/>
        <v>MEDIOBASSO</v>
      </c>
      <c r="Q41" s="3" t="str">
        <f>VLOOKUP(G41,FattoriMisureIndic!$A$1:$C$10,2,FALSE)</f>
        <v>Misure di regolamentazione</v>
      </c>
      <c r="R41" s="3" t="s">
        <v>380</v>
      </c>
      <c r="S41" s="3" t="str">
        <f>VLOOKUP(G41,FattoriMisureIndic!$A$1:$C$10,3,FALSE)</f>
        <v>Verifica adozione di un determinato regolamento /procedura /documento /istruzione</v>
      </c>
      <c r="T41" s="105" t="s">
        <v>518</v>
      </c>
      <c r="U41" s="3" t="s">
        <v>612</v>
      </c>
      <c r="V41" s="62" t="str">
        <f>Tabella2[[#This Row],[Strutture coinvolte nell''attività di mappatura e valutazione]]</f>
        <v>Gestione e Sviluppo delle Risorse Umane</v>
      </c>
    </row>
    <row r="42" spans="1:22" ht="51" x14ac:dyDescent="0.25">
      <c r="A42" s="50"/>
      <c r="B42" s="12"/>
      <c r="C42" s="13" t="s">
        <v>381</v>
      </c>
      <c r="D42" s="3" t="s">
        <v>321</v>
      </c>
      <c r="E42" s="13" t="s">
        <v>309</v>
      </c>
      <c r="F42" s="3" t="s">
        <v>383</v>
      </c>
      <c r="G42" s="3" t="s">
        <v>25</v>
      </c>
      <c r="H42" s="7" t="s">
        <v>29</v>
      </c>
      <c r="I42" s="7" t="s">
        <v>30</v>
      </c>
      <c r="J42" s="7" t="s">
        <v>30</v>
      </c>
      <c r="K42" s="7" t="s">
        <v>29</v>
      </c>
      <c r="L42" s="7" t="s">
        <v>30</v>
      </c>
      <c r="M42" s="7" t="s">
        <v>30</v>
      </c>
      <c r="N42" s="7" t="s">
        <v>30</v>
      </c>
      <c r="O42" s="14">
        <f t="shared" si="0"/>
        <v>11.428571428571429</v>
      </c>
      <c r="P42" s="15" t="str">
        <f t="shared" si="1"/>
        <v>BASSO</v>
      </c>
      <c r="Q42" s="3" t="str">
        <f>VLOOKUP(G42,FattoriMisureIndic!$A$1:$C$10,2,FALSE)</f>
        <v>Misure di regolamentazione</v>
      </c>
      <c r="R42" s="3" t="s">
        <v>382</v>
      </c>
      <c r="S42" s="3" t="str">
        <f>VLOOKUP(G42,FattoriMisureIndic!$A$1:$C$10,3,FALSE)</f>
        <v>Verifica adozione di un determinato regolamento /procedura /documento /istruzione</v>
      </c>
      <c r="T42" s="105" t="s">
        <v>519</v>
      </c>
      <c r="U42" s="3" t="s">
        <v>612</v>
      </c>
      <c r="V42" s="62" t="str">
        <f>Tabella2[[#This Row],[Strutture coinvolte nell''attività di mappatura e valutazione]]</f>
        <v>Gestione e Sviluppo delle Risorse Umane</v>
      </c>
    </row>
    <row r="43" spans="1:22" ht="38.25" x14ac:dyDescent="0.25">
      <c r="A43" s="50"/>
      <c r="B43" s="12"/>
      <c r="C43" s="13" t="s">
        <v>91</v>
      </c>
      <c r="D43" s="3" t="s">
        <v>91</v>
      </c>
      <c r="E43" s="13" t="s">
        <v>309</v>
      </c>
      <c r="F43" s="3" t="s">
        <v>66</v>
      </c>
      <c r="G43" s="3" t="s">
        <v>25</v>
      </c>
      <c r="H43" s="7" t="s">
        <v>30</v>
      </c>
      <c r="I43" s="7" t="s">
        <v>30</v>
      </c>
      <c r="J43" s="7" t="s">
        <v>30</v>
      </c>
      <c r="K43" s="7" t="s">
        <v>29</v>
      </c>
      <c r="L43" s="7" t="s">
        <v>30</v>
      </c>
      <c r="M43" s="7" t="s">
        <v>30</v>
      </c>
      <c r="N43" s="25" t="s">
        <v>29</v>
      </c>
      <c r="O43" s="14">
        <f t="shared" si="0"/>
        <v>11.428571428571429</v>
      </c>
      <c r="P43" s="15" t="str">
        <f t="shared" si="1"/>
        <v>BASSO</v>
      </c>
      <c r="Q43" s="3" t="str">
        <f>VLOOKUP(G43,FattoriMisureIndic!$A$1:$C$10,2,FALSE)</f>
        <v>Misure di regolamentazione</v>
      </c>
      <c r="R43" s="3" t="s">
        <v>382</v>
      </c>
      <c r="S43" s="3" t="str">
        <f>VLOOKUP(G43,FattoriMisureIndic!$A$1:$C$10,3,FALSE)</f>
        <v>Verifica adozione di un determinato regolamento /procedura /documento /istruzione</v>
      </c>
      <c r="T43" s="105" t="s">
        <v>520</v>
      </c>
      <c r="U43" s="3" t="s">
        <v>612</v>
      </c>
      <c r="V43" s="62" t="str">
        <f>Tabella2[[#This Row],[Strutture coinvolte nell''attività di mappatura e valutazione]]</f>
        <v>Gestione e Sviluppo delle Risorse Umane</v>
      </c>
    </row>
    <row r="44" spans="1:22" ht="51" x14ac:dyDescent="0.25">
      <c r="A44" s="50"/>
      <c r="B44" s="12"/>
      <c r="C44" s="13" t="s">
        <v>384</v>
      </c>
      <c r="D44" s="13" t="s">
        <v>384</v>
      </c>
      <c r="E44" s="13" t="s">
        <v>309</v>
      </c>
      <c r="F44" s="3" t="s">
        <v>386</v>
      </c>
      <c r="G44" s="3" t="s">
        <v>25</v>
      </c>
      <c r="H44" s="7" t="s">
        <v>30</v>
      </c>
      <c r="I44" s="7" t="s">
        <v>30</v>
      </c>
      <c r="J44" s="7" t="s">
        <v>30</v>
      </c>
      <c r="K44" s="7" t="s">
        <v>30</v>
      </c>
      <c r="L44" s="7" t="s">
        <v>30</v>
      </c>
      <c r="M44" s="7" t="s">
        <v>30</v>
      </c>
      <c r="N44" s="25" t="s">
        <v>30</v>
      </c>
      <c r="O44" s="14">
        <f t="shared" si="0"/>
        <v>10</v>
      </c>
      <c r="P44" s="15" t="str">
        <f t="shared" si="1"/>
        <v>BASSO</v>
      </c>
      <c r="Q44" s="3" t="str">
        <f>VLOOKUP(G44,FattoriMisureIndic!$A$1:$C$10,2,FALSE)</f>
        <v>Misure di regolamentazione</v>
      </c>
      <c r="R44" s="3" t="s">
        <v>382</v>
      </c>
      <c r="S44" s="3" t="str">
        <f>VLOOKUP(G44,FattoriMisureIndic!$A$1:$C$10,3,FALSE)</f>
        <v>Verifica adozione di un determinato regolamento /procedura /documento /istruzione</v>
      </c>
      <c r="T44" s="105" t="s">
        <v>521</v>
      </c>
      <c r="U44" s="3" t="s">
        <v>612</v>
      </c>
      <c r="V44" s="62" t="str">
        <f>Tabella2[[#This Row],[Strutture coinvolte nell''attività di mappatura e valutazione]]</f>
        <v>Gestione e Sviluppo delle Risorse Umane</v>
      </c>
    </row>
    <row r="45" spans="1:22" ht="38.25" x14ac:dyDescent="0.25">
      <c r="A45" s="50"/>
      <c r="B45" s="12"/>
      <c r="C45" s="13" t="s">
        <v>52</v>
      </c>
      <c r="D45" s="3" t="s">
        <v>387</v>
      </c>
      <c r="E45" s="13" t="s">
        <v>309</v>
      </c>
      <c r="F45" s="3" t="s">
        <v>67</v>
      </c>
      <c r="G45" s="3" t="s">
        <v>20</v>
      </c>
      <c r="H45" s="8" t="s">
        <v>29</v>
      </c>
      <c r="I45" s="8" t="s">
        <v>30</v>
      </c>
      <c r="J45" s="8" t="s">
        <v>29</v>
      </c>
      <c r="K45" s="8" t="s">
        <v>30</v>
      </c>
      <c r="L45" s="8" t="s">
        <v>30</v>
      </c>
      <c r="M45" s="8" t="s">
        <v>29</v>
      </c>
      <c r="N45" s="8" t="s">
        <v>29</v>
      </c>
      <c r="O45" s="14">
        <f t="shared" si="0"/>
        <v>12.857142857142858</v>
      </c>
      <c r="P45" s="15" t="str">
        <f t="shared" si="1"/>
        <v>MEDIOBASSO</v>
      </c>
      <c r="Q45" s="3" t="str">
        <f>VLOOKUP(G45,FattoriMisureIndic!$A$1:$C$10,2,FALSE)</f>
        <v>Misure di disciplina del conflitto di interessi</v>
      </c>
      <c r="R45" s="3" t="s">
        <v>385</v>
      </c>
      <c r="S45" s="3" t="str">
        <f>VLOOKUP(G45,FattoriMisureIndic!$A$1:$C$10,3,FALSE)</f>
        <v>Adozione di previsioni specifiche su casi particolari di conflitto di interessi tipiche dell’attività dell’ASST</v>
      </c>
      <c r="T45" s="105" t="s">
        <v>522</v>
      </c>
      <c r="U45" s="3" t="s">
        <v>612</v>
      </c>
      <c r="V45" s="62" t="str">
        <f>Tabella2[[#This Row],[Strutture coinvolte nell''attività di mappatura e valutazione]]</f>
        <v>Gestione e Sviluppo delle Risorse Umane</v>
      </c>
    </row>
    <row r="46" spans="1:22" ht="38.25" x14ac:dyDescent="0.25">
      <c r="A46" s="51"/>
      <c r="B46" s="28"/>
      <c r="C46" s="3" t="s">
        <v>53</v>
      </c>
      <c r="D46" s="3" t="s">
        <v>53</v>
      </c>
      <c r="E46" s="13" t="s">
        <v>309</v>
      </c>
      <c r="F46" s="3" t="s">
        <v>66</v>
      </c>
      <c r="G46" s="3" t="s">
        <v>25</v>
      </c>
      <c r="H46" s="7" t="s">
        <v>29</v>
      </c>
      <c r="I46" s="7" t="s">
        <v>30</v>
      </c>
      <c r="J46" s="7" t="s">
        <v>30</v>
      </c>
      <c r="K46" s="7" t="s">
        <v>30</v>
      </c>
      <c r="L46" s="7" t="s">
        <v>30</v>
      </c>
      <c r="M46" s="7" t="s">
        <v>30</v>
      </c>
      <c r="N46" s="7" t="s">
        <v>30</v>
      </c>
      <c r="O46" s="14">
        <f t="shared" si="0"/>
        <v>10.714285714285714</v>
      </c>
      <c r="P46" s="15" t="str">
        <f t="shared" si="1"/>
        <v>BASSO</v>
      </c>
      <c r="Q46" s="3" t="str">
        <f>VLOOKUP(G46,FattoriMisureIndic!$A$1:$C$10,2,FALSE)</f>
        <v>Misure di regolamentazione</v>
      </c>
      <c r="R46" s="3" t="s">
        <v>382</v>
      </c>
      <c r="S46" s="3" t="str">
        <f>VLOOKUP(G46,FattoriMisureIndic!$A$1:$C$10,3,FALSE)</f>
        <v>Verifica adozione di un determinato regolamento /procedura /documento /istruzione</v>
      </c>
      <c r="T46" s="105" t="s">
        <v>520</v>
      </c>
      <c r="U46" s="3" t="s">
        <v>612</v>
      </c>
      <c r="V46" s="62" t="str">
        <f>Tabella2[[#This Row],[Strutture coinvolte nell''attività di mappatura e valutazione]]</f>
        <v>Gestione e Sviluppo delle Risorse Umane</v>
      </c>
    </row>
    <row r="47" spans="1:22" ht="38.25" x14ac:dyDescent="0.25">
      <c r="A47" s="50"/>
      <c r="B47" s="12"/>
      <c r="C47" s="13" t="s">
        <v>54</v>
      </c>
      <c r="D47" s="3" t="s">
        <v>54</v>
      </c>
      <c r="E47" s="13" t="s">
        <v>309</v>
      </c>
      <c r="F47" s="3" t="s">
        <v>66</v>
      </c>
      <c r="G47" s="3" t="s">
        <v>25</v>
      </c>
      <c r="H47" s="7" t="s">
        <v>30</v>
      </c>
      <c r="I47" s="7" t="s">
        <v>30</v>
      </c>
      <c r="J47" s="7" t="s">
        <v>29</v>
      </c>
      <c r="K47" s="7" t="s">
        <v>30</v>
      </c>
      <c r="L47" s="7" t="s">
        <v>30</v>
      </c>
      <c r="M47" s="7" t="s">
        <v>30</v>
      </c>
      <c r="N47" s="7" t="s">
        <v>29</v>
      </c>
      <c r="O47" s="14">
        <f t="shared" si="0"/>
        <v>11.428571428571429</v>
      </c>
      <c r="P47" s="15" t="str">
        <f t="shared" si="1"/>
        <v>BASSO</v>
      </c>
      <c r="Q47" s="3" t="str">
        <f>VLOOKUP(G47,FattoriMisureIndic!$A$1:$C$10,2,FALSE)</f>
        <v>Misure di regolamentazione</v>
      </c>
      <c r="R47" s="3" t="s">
        <v>382</v>
      </c>
      <c r="S47" s="3" t="str">
        <f>VLOOKUP(G47,FattoriMisureIndic!$A$1:$C$10,3,FALSE)</f>
        <v>Verifica adozione di un determinato regolamento /procedura /documento /istruzione</v>
      </c>
      <c r="T47" s="105" t="s">
        <v>520</v>
      </c>
      <c r="U47" s="3" t="s">
        <v>612</v>
      </c>
      <c r="V47" s="62" t="str">
        <f>Tabella2[[#This Row],[Strutture coinvolte nell''attività di mappatura e valutazione]]</f>
        <v>Gestione e Sviluppo delle Risorse Umane</v>
      </c>
    </row>
    <row r="48" spans="1:22" ht="38.25" x14ac:dyDescent="0.25">
      <c r="A48" s="50"/>
      <c r="B48" s="12"/>
      <c r="C48" s="13" t="s">
        <v>388</v>
      </c>
      <c r="D48" s="13" t="s">
        <v>0</v>
      </c>
      <c r="E48" s="13" t="s">
        <v>309</v>
      </c>
      <c r="F48" s="3" t="s">
        <v>389</v>
      </c>
      <c r="G48" s="3" t="s">
        <v>25</v>
      </c>
      <c r="H48" s="7" t="s">
        <v>30</v>
      </c>
      <c r="I48" s="7" t="s">
        <v>29</v>
      </c>
      <c r="J48" s="7" t="s">
        <v>29</v>
      </c>
      <c r="K48" s="7" t="s">
        <v>30</v>
      </c>
      <c r="L48" s="7" t="s">
        <v>30</v>
      </c>
      <c r="M48" s="7" t="s">
        <v>29</v>
      </c>
      <c r="N48" s="7" t="s">
        <v>30</v>
      </c>
      <c r="O48" s="14">
        <f t="shared" si="0"/>
        <v>12.142857142857142</v>
      </c>
      <c r="P48" s="15" t="str">
        <f t="shared" si="1"/>
        <v>MEDIOBASSO</v>
      </c>
      <c r="Q48" s="3" t="str">
        <f>VLOOKUP(G48,FattoriMisureIndic!$A$1:$C$10,2,FALSE)</f>
        <v>Misure di regolamentazione</v>
      </c>
      <c r="R48" s="3" t="s">
        <v>382</v>
      </c>
      <c r="S48" s="3" t="str">
        <f>VLOOKUP(G48,FattoriMisureIndic!$A$1:$C$10,3,FALSE)</f>
        <v>Verifica adozione di un determinato regolamento /procedura /documento /istruzione</v>
      </c>
      <c r="T48" s="105" t="s">
        <v>523</v>
      </c>
      <c r="U48" s="3" t="s">
        <v>612</v>
      </c>
      <c r="V48" s="62" t="str">
        <f>Tabella2[[#This Row],[Strutture coinvolte nell''attività di mappatura e valutazione]]</f>
        <v>Gestione e Sviluppo delle Risorse Umane</v>
      </c>
    </row>
    <row r="49" spans="1:22" ht="38.25" x14ac:dyDescent="0.25">
      <c r="A49" s="50"/>
      <c r="B49" s="12"/>
      <c r="C49" s="13" t="s">
        <v>390</v>
      </c>
      <c r="D49" s="13" t="s">
        <v>92</v>
      </c>
      <c r="E49" s="13" t="s">
        <v>309</v>
      </c>
      <c r="F49" s="3" t="s">
        <v>389</v>
      </c>
      <c r="G49" s="3" t="s">
        <v>25</v>
      </c>
      <c r="H49" s="7" t="s">
        <v>30</v>
      </c>
      <c r="I49" s="7" t="s">
        <v>29</v>
      </c>
      <c r="J49" s="7" t="s">
        <v>29</v>
      </c>
      <c r="K49" s="7" t="s">
        <v>30</v>
      </c>
      <c r="L49" s="7" t="s">
        <v>30</v>
      </c>
      <c r="M49" s="7" t="s">
        <v>29</v>
      </c>
      <c r="N49" s="7" t="s">
        <v>29</v>
      </c>
      <c r="O49" s="14">
        <f t="shared" si="0"/>
        <v>12.857142857142858</v>
      </c>
      <c r="P49" s="15" t="str">
        <f t="shared" si="1"/>
        <v>MEDIOBASSO</v>
      </c>
      <c r="Q49" s="3" t="str">
        <f>VLOOKUP(G49,FattoriMisureIndic!$A$1:$C$10,2,FALSE)</f>
        <v>Misure di regolamentazione</v>
      </c>
      <c r="R49" s="3" t="s">
        <v>382</v>
      </c>
      <c r="S49" s="3" t="str">
        <f>VLOOKUP(G49,FattoriMisureIndic!$A$1:$C$10,3,FALSE)</f>
        <v>Verifica adozione di un determinato regolamento /procedura /documento /istruzione</v>
      </c>
      <c r="T49" s="105" t="s">
        <v>524</v>
      </c>
      <c r="U49" s="3" t="s">
        <v>612</v>
      </c>
      <c r="V49" s="62" t="str">
        <f>Tabella2[[#This Row],[Strutture coinvolte nell''attività di mappatura e valutazione]]</f>
        <v>Gestione e Sviluppo delle Risorse Umane</v>
      </c>
    </row>
    <row r="50" spans="1:22" ht="38.25" x14ac:dyDescent="0.25">
      <c r="A50" s="50"/>
      <c r="B50" s="12"/>
      <c r="C50" s="3" t="s">
        <v>187</v>
      </c>
      <c r="D50" s="3" t="s">
        <v>92</v>
      </c>
      <c r="E50" s="13" t="s">
        <v>309</v>
      </c>
      <c r="F50" s="3" t="s">
        <v>389</v>
      </c>
      <c r="G50" s="3" t="s">
        <v>25</v>
      </c>
      <c r="H50" s="7" t="s">
        <v>30</v>
      </c>
      <c r="I50" s="7" t="s">
        <v>30</v>
      </c>
      <c r="J50" s="7" t="s">
        <v>30</v>
      </c>
      <c r="K50" s="7" t="s">
        <v>29</v>
      </c>
      <c r="L50" s="7" t="s">
        <v>30</v>
      </c>
      <c r="M50" s="7" t="s">
        <v>30</v>
      </c>
      <c r="N50" s="25" t="s">
        <v>28</v>
      </c>
      <c r="O50" s="14">
        <f t="shared" si="0"/>
        <v>12.857142857142858</v>
      </c>
      <c r="P50" s="15" t="str">
        <f t="shared" si="1"/>
        <v>MEDIOBASSO</v>
      </c>
      <c r="Q50" s="3" t="str">
        <f>VLOOKUP(G50,FattoriMisureIndic!$A$1:$C$10,2,FALSE)</f>
        <v>Misure di regolamentazione</v>
      </c>
      <c r="R50" s="3" t="s">
        <v>525</v>
      </c>
      <c r="S50" s="3" t="str">
        <f>VLOOKUP(G50,FattoriMisureIndic!$A$1:$C$10,3,FALSE)</f>
        <v>Verifica adozione di un determinato regolamento /procedura /documento /istruzione</v>
      </c>
      <c r="T50" s="105" t="s">
        <v>526</v>
      </c>
      <c r="U50" s="3" t="s">
        <v>612</v>
      </c>
      <c r="V50" s="62" t="str">
        <f>Tabella2[[#This Row],[Strutture coinvolte nell''attività di mappatura e valutazione]]</f>
        <v>Gestione e Sviluppo delle Risorse Umane</v>
      </c>
    </row>
    <row r="51" spans="1:22" ht="38.25" x14ac:dyDescent="0.25">
      <c r="A51" s="51"/>
      <c r="B51" s="28"/>
      <c r="C51" s="3" t="s">
        <v>186</v>
      </c>
      <c r="D51" s="3"/>
      <c r="E51" s="13" t="s">
        <v>309</v>
      </c>
      <c r="F51" s="3" t="s">
        <v>389</v>
      </c>
      <c r="G51" s="3" t="s">
        <v>25</v>
      </c>
      <c r="H51" s="7" t="s">
        <v>30</v>
      </c>
      <c r="I51" s="7" t="s">
        <v>30</v>
      </c>
      <c r="J51" s="7" t="s">
        <v>30</v>
      </c>
      <c r="K51" s="7" t="s">
        <v>30</v>
      </c>
      <c r="L51" s="7" t="s">
        <v>30</v>
      </c>
      <c r="M51" s="7" t="s">
        <v>30</v>
      </c>
      <c r="N51" s="25" t="s">
        <v>30</v>
      </c>
      <c r="O51" s="14">
        <f t="shared" si="0"/>
        <v>10</v>
      </c>
      <c r="P51" s="15" t="str">
        <f t="shared" si="1"/>
        <v>BASSO</v>
      </c>
      <c r="Q51" s="3" t="str">
        <f>VLOOKUP(G51,FattoriMisureIndic!$A$1:$C$10,2,FALSE)</f>
        <v>Misure di regolamentazione</v>
      </c>
      <c r="R51" s="3" t="s">
        <v>525</v>
      </c>
      <c r="S51" s="3" t="str">
        <f>VLOOKUP(G51,FattoriMisureIndic!$A$1:$C$10,3,FALSE)</f>
        <v>Verifica adozione di un determinato regolamento /procedura /documento /istruzione</v>
      </c>
      <c r="T51" s="105" t="s">
        <v>527</v>
      </c>
      <c r="U51" s="3" t="s">
        <v>612</v>
      </c>
      <c r="V51" s="62" t="str">
        <f>Tabella2[[#This Row],[Strutture coinvolte nell''attività di mappatura e valutazione]]</f>
        <v>Gestione e Sviluppo delle Risorse Umane</v>
      </c>
    </row>
    <row r="52" spans="1:22" ht="38.25" x14ac:dyDescent="0.25">
      <c r="A52" s="50"/>
      <c r="B52" s="12"/>
      <c r="C52" s="3" t="s">
        <v>188</v>
      </c>
      <c r="D52" s="3" t="s">
        <v>93</v>
      </c>
      <c r="E52" s="13" t="s">
        <v>309</v>
      </c>
      <c r="F52" s="3" t="s">
        <v>389</v>
      </c>
      <c r="G52" s="3" t="s">
        <v>25</v>
      </c>
      <c r="H52" s="7" t="s">
        <v>30</v>
      </c>
      <c r="I52" s="7" t="s">
        <v>30</v>
      </c>
      <c r="J52" s="7" t="s">
        <v>30</v>
      </c>
      <c r="K52" s="7" t="s">
        <v>29</v>
      </c>
      <c r="L52" s="7" t="s">
        <v>30</v>
      </c>
      <c r="M52" s="7" t="s">
        <v>30</v>
      </c>
      <c r="N52" s="25" t="s">
        <v>28</v>
      </c>
      <c r="O52" s="14">
        <f t="shared" si="0"/>
        <v>12.857142857142858</v>
      </c>
      <c r="P52" s="15" t="str">
        <f t="shared" si="1"/>
        <v>MEDIOBASSO</v>
      </c>
      <c r="Q52" s="3" t="str">
        <f>VLOOKUP(G52,FattoriMisureIndic!$A$1:$C$10,2,FALSE)</f>
        <v>Misure di regolamentazione</v>
      </c>
      <c r="R52" s="3" t="s">
        <v>529</v>
      </c>
      <c r="S52" s="3" t="str">
        <f>VLOOKUP(G52,FattoriMisureIndic!$A$1:$C$10,3,FALSE)</f>
        <v>Verifica adozione di un determinato regolamento /procedura /documento /istruzione</v>
      </c>
      <c r="T52" s="105" t="s">
        <v>528</v>
      </c>
      <c r="U52" s="3" t="s">
        <v>612</v>
      </c>
      <c r="V52" s="62" t="str">
        <f>Tabella2[[#This Row],[Strutture coinvolte nell''attività di mappatura e valutazione]]</f>
        <v>Gestione e Sviluppo delle Risorse Umane</v>
      </c>
    </row>
    <row r="53" spans="1:22" ht="51" x14ac:dyDescent="0.25">
      <c r="A53" s="50"/>
      <c r="B53" s="12"/>
      <c r="C53" s="3" t="s">
        <v>189</v>
      </c>
      <c r="D53" s="3" t="s">
        <v>94</v>
      </c>
      <c r="E53" s="13" t="s">
        <v>309</v>
      </c>
      <c r="F53" s="3" t="s">
        <v>68</v>
      </c>
      <c r="G53" s="3" t="s">
        <v>25</v>
      </c>
      <c r="H53" s="7" t="s">
        <v>30</v>
      </c>
      <c r="I53" s="7" t="s">
        <v>30</v>
      </c>
      <c r="J53" s="7" t="s">
        <v>30</v>
      </c>
      <c r="K53" s="7" t="s">
        <v>30</v>
      </c>
      <c r="L53" s="7" t="s">
        <v>30</v>
      </c>
      <c r="M53" s="7" t="s">
        <v>30</v>
      </c>
      <c r="N53" s="25" t="s">
        <v>30</v>
      </c>
      <c r="O53" s="14">
        <f t="shared" si="0"/>
        <v>10</v>
      </c>
      <c r="P53" s="15" t="str">
        <f t="shared" si="1"/>
        <v>BASSO</v>
      </c>
      <c r="Q53" s="3" t="str">
        <f>VLOOKUP(G53,FattoriMisureIndic!$A$1:$C$10,2,FALSE)</f>
        <v>Misure di regolamentazione</v>
      </c>
      <c r="R53" s="3" t="s">
        <v>525</v>
      </c>
      <c r="S53" s="3" t="str">
        <f>VLOOKUP(G53,FattoriMisureIndic!$A$1:$C$10,3,FALSE)</f>
        <v>Verifica adozione di un determinato regolamento /procedura /documento /istruzione</v>
      </c>
      <c r="T53" s="105" t="s">
        <v>530</v>
      </c>
      <c r="U53" s="3" t="s">
        <v>612</v>
      </c>
      <c r="V53" s="62" t="str">
        <f>Tabella2[[#This Row],[Strutture coinvolte nell''attività di mappatura e valutazione]]</f>
        <v>Gestione e Sviluppo delle Risorse Umane</v>
      </c>
    </row>
    <row r="54" spans="1:22" ht="38.25" x14ac:dyDescent="0.25">
      <c r="A54" s="50"/>
      <c r="B54" s="12"/>
      <c r="C54" s="3" t="s">
        <v>190</v>
      </c>
      <c r="D54" s="3" t="s">
        <v>95</v>
      </c>
      <c r="E54" s="13" t="s">
        <v>309</v>
      </c>
      <c r="F54" s="3" t="s">
        <v>68</v>
      </c>
      <c r="G54" s="3" t="s">
        <v>25</v>
      </c>
      <c r="H54" s="8" t="s">
        <v>29</v>
      </c>
      <c r="I54" s="8" t="s">
        <v>30</v>
      </c>
      <c r="J54" s="8" t="s">
        <v>29</v>
      </c>
      <c r="K54" s="8" t="s">
        <v>30</v>
      </c>
      <c r="L54" s="8" t="s">
        <v>30</v>
      </c>
      <c r="M54" s="8" t="s">
        <v>29</v>
      </c>
      <c r="N54" s="8" t="s">
        <v>29</v>
      </c>
      <c r="O54" s="14">
        <f t="shared" si="0"/>
        <v>12.857142857142858</v>
      </c>
      <c r="P54" s="15" t="str">
        <f t="shared" si="1"/>
        <v>MEDIOBASSO</v>
      </c>
      <c r="Q54" s="3" t="str">
        <f>VLOOKUP(G54,FattoriMisureIndic!$A$1:$C$10,2,FALSE)</f>
        <v>Misure di regolamentazione</v>
      </c>
      <c r="R54" s="3" t="s">
        <v>525</v>
      </c>
      <c r="S54" s="3" t="str">
        <f>VLOOKUP(G54,FattoriMisureIndic!$A$1:$C$10,3,FALSE)</f>
        <v>Verifica adozione di un determinato regolamento /procedura /documento /istruzione</v>
      </c>
      <c r="T54" s="105" t="s">
        <v>535</v>
      </c>
      <c r="U54" s="3" t="s">
        <v>612</v>
      </c>
      <c r="V54" s="62" t="str">
        <f>Tabella2[[#This Row],[Strutture coinvolte nell''attività di mappatura e valutazione]]</f>
        <v>Gestione e Sviluppo delle Risorse Umane</v>
      </c>
    </row>
    <row r="55" spans="1:22" ht="39" thickBot="1" x14ac:dyDescent="0.3">
      <c r="A55" s="52"/>
      <c r="B55" s="53"/>
      <c r="C55" s="42" t="s">
        <v>33</v>
      </c>
      <c r="D55" s="42" t="s">
        <v>96</v>
      </c>
      <c r="E55" s="54" t="s">
        <v>309</v>
      </c>
      <c r="F55" s="42" t="s">
        <v>69</v>
      </c>
      <c r="G55" s="42" t="s">
        <v>25</v>
      </c>
      <c r="H55" s="41" t="s">
        <v>29</v>
      </c>
      <c r="I55" s="41" t="s">
        <v>30</v>
      </c>
      <c r="J55" s="41" t="s">
        <v>30</v>
      </c>
      <c r="K55" s="41" t="s">
        <v>30</v>
      </c>
      <c r="L55" s="41" t="s">
        <v>29</v>
      </c>
      <c r="M55" s="41" t="s">
        <v>30</v>
      </c>
      <c r="N55" s="41" t="s">
        <v>29</v>
      </c>
      <c r="O55" s="55">
        <f t="shared" si="0"/>
        <v>12.142857142857142</v>
      </c>
      <c r="P55" s="56" t="str">
        <f t="shared" si="1"/>
        <v>MEDIOBASSO</v>
      </c>
      <c r="Q55" s="42" t="str">
        <f>VLOOKUP(G55,FattoriMisureIndic!$A$1:$C$10,2,FALSE)</f>
        <v>Misure di regolamentazione</v>
      </c>
      <c r="R55" s="42" t="s">
        <v>382</v>
      </c>
      <c r="S55" s="42" t="str">
        <f>VLOOKUP(G55,FattoriMisureIndic!$A$1:$C$10,3,FALSE)</f>
        <v>Verifica adozione di un determinato regolamento /procedura /documento /istruzione</v>
      </c>
      <c r="T55" s="111" t="s">
        <v>531</v>
      </c>
      <c r="U55" s="42" t="s">
        <v>612</v>
      </c>
      <c r="V55" s="67" t="str">
        <f>Tabella2[[#This Row],[Strutture coinvolte nell''attività di mappatura e valutazione]]</f>
        <v>Gestione e Sviluppo delle Risorse Umane</v>
      </c>
    </row>
    <row r="56" spans="1:22" ht="75" x14ac:dyDescent="0.25">
      <c r="A56" s="44" t="s">
        <v>191</v>
      </c>
      <c r="B56" s="45" t="s">
        <v>586</v>
      </c>
      <c r="C56" s="46" t="s">
        <v>192</v>
      </c>
      <c r="D56" s="46" t="s">
        <v>391</v>
      </c>
      <c r="E56" s="46" t="s">
        <v>309</v>
      </c>
      <c r="F56" s="35" t="s">
        <v>70</v>
      </c>
      <c r="G56" s="35" t="s">
        <v>17</v>
      </c>
      <c r="H56" s="34" t="s">
        <v>30</v>
      </c>
      <c r="I56" s="34" t="s">
        <v>30</v>
      </c>
      <c r="J56" s="34" t="s">
        <v>29</v>
      </c>
      <c r="K56" s="34" t="s">
        <v>30</v>
      </c>
      <c r="L56" s="34" t="s">
        <v>30</v>
      </c>
      <c r="M56" s="34" t="s">
        <v>30</v>
      </c>
      <c r="N56" s="34" t="s">
        <v>28</v>
      </c>
      <c r="O56" s="47">
        <f t="shared" si="0"/>
        <v>12.857142857142858</v>
      </c>
      <c r="P56" s="48" t="str">
        <f t="shared" si="1"/>
        <v>MEDIOBASSO</v>
      </c>
      <c r="Q56" s="35" t="str">
        <f>VLOOKUP(G56,FattoriMisureIndic!$A$1:$C$10,2,FALSE)</f>
        <v>Misure di trasparenza</v>
      </c>
      <c r="R56" s="35" t="s">
        <v>382</v>
      </c>
      <c r="S56" s="35" t="str">
        <f>VLOOKUP(G56,FattoriMisureIndic!$A$1:$C$10,3,FALSE)</f>
        <v xml:space="preserve">Pubblicazione, messa a disposizione di un atto/documento; adozione di comportamenti tesi a favorirne la conoscenza </v>
      </c>
      <c r="T56" s="104" t="s">
        <v>532</v>
      </c>
      <c r="U56" s="35" t="s">
        <v>612</v>
      </c>
      <c r="V56" s="70" t="str">
        <f>Tabella2[[#This Row],[Strutture coinvolte nell''attività di mappatura e valutazione]]</f>
        <v>Gestione e Sviluppo delle Risorse Umane</v>
      </c>
    </row>
    <row r="57" spans="1:22" ht="38.25" x14ac:dyDescent="0.25">
      <c r="A57" s="50"/>
      <c r="B57" s="12"/>
      <c r="C57" s="13" t="s">
        <v>193</v>
      </c>
      <c r="D57" s="13" t="s">
        <v>392</v>
      </c>
      <c r="E57" s="13" t="s">
        <v>309</v>
      </c>
      <c r="F57" s="3" t="s">
        <v>70</v>
      </c>
      <c r="G57" s="3" t="s">
        <v>17</v>
      </c>
      <c r="H57" s="7" t="s">
        <v>30</v>
      </c>
      <c r="I57" s="7" t="s">
        <v>29</v>
      </c>
      <c r="J57" s="7" t="s">
        <v>29</v>
      </c>
      <c r="K57" s="7" t="s">
        <v>30</v>
      </c>
      <c r="L57" s="7" t="s">
        <v>30</v>
      </c>
      <c r="M57" s="7" t="s">
        <v>29</v>
      </c>
      <c r="N57" s="7" t="s">
        <v>30</v>
      </c>
      <c r="O57" s="14">
        <f t="shared" si="0"/>
        <v>12.142857142857142</v>
      </c>
      <c r="P57" s="15" t="str">
        <f t="shared" si="1"/>
        <v>MEDIOBASSO</v>
      </c>
      <c r="Q57" s="3" t="str">
        <f>VLOOKUP(G57,FattoriMisureIndic!$A$1:$C$10,2,FALSE)</f>
        <v>Misure di trasparenza</v>
      </c>
      <c r="R57" s="3" t="s">
        <v>382</v>
      </c>
      <c r="S57" s="3" t="str">
        <f>VLOOKUP(G57,FattoriMisureIndic!$A$1:$C$10,3,FALSE)</f>
        <v xml:space="preserve">Pubblicazione, messa a disposizione di un atto/documento; adozione di comportamenti tesi a favorirne la conoscenza </v>
      </c>
      <c r="T57" s="105" t="s">
        <v>532</v>
      </c>
      <c r="U57" s="3" t="s">
        <v>612</v>
      </c>
      <c r="V57" s="62" t="str">
        <f>Tabella2[[#This Row],[Strutture coinvolte nell''attività di mappatura e valutazione]]</f>
        <v>Gestione e Sviluppo delle Risorse Umane</v>
      </c>
    </row>
    <row r="58" spans="1:22" ht="63.75" x14ac:dyDescent="0.25">
      <c r="A58" s="50"/>
      <c r="B58" s="12"/>
      <c r="C58" s="13" t="s">
        <v>185</v>
      </c>
      <c r="D58" s="3" t="s">
        <v>375</v>
      </c>
      <c r="E58" s="13" t="s">
        <v>309</v>
      </c>
      <c r="F58" s="3" t="s">
        <v>393</v>
      </c>
      <c r="G58" s="3" t="s">
        <v>17</v>
      </c>
      <c r="H58" s="7" t="s">
        <v>29</v>
      </c>
      <c r="I58" s="7" t="s">
        <v>30</v>
      </c>
      <c r="J58" s="7" t="s">
        <v>29</v>
      </c>
      <c r="K58" s="7" t="s">
        <v>30</v>
      </c>
      <c r="L58" s="7" t="s">
        <v>30</v>
      </c>
      <c r="M58" s="7" t="s">
        <v>30</v>
      </c>
      <c r="N58" s="25" t="s">
        <v>28</v>
      </c>
      <c r="O58" s="14">
        <f t="shared" si="0"/>
        <v>13.571428571428571</v>
      </c>
      <c r="P58" s="15" t="str">
        <f t="shared" si="1"/>
        <v>MEDIO</v>
      </c>
      <c r="Q58" s="3" t="str">
        <f>VLOOKUP(G58,FattoriMisureIndic!$A$1:$C$10,2,FALSE)</f>
        <v>Misure di trasparenza</v>
      </c>
      <c r="R58" s="3" t="s">
        <v>394</v>
      </c>
      <c r="S58" s="3" t="str">
        <f>VLOOKUP(G58,FattoriMisureIndic!$A$1:$C$10,3,FALSE)</f>
        <v xml:space="preserve">Pubblicazione, messa a disposizione di un atto/documento; adozione di comportamenti tesi a favorirne la conoscenza </v>
      </c>
      <c r="T58" s="105" t="s">
        <v>533</v>
      </c>
      <c r="U58" s="3" t="s">
        <v>612</v>
      </c>
      <c r="V58" s="62" t="str">
        <f>Tabella2[[#This Row],[Strutture coinvolte nell''attività di mappatura e valutazione]]</f>
        <v>Gestione e Sviluppo delle Risorse Umane</v>
      </c>
    </row>
    <row r="59" spans="1:22" ht="51" x14ac:dyDescent="0.25">
      <c r="A59" s="57"/>
      <c r="B59" s="3"/>
      <c r="C59" s="3" t="s">
        <v>395</v>
      </c>
      <c r="D59" s="3" t="s">
        <v>97</v>
      </c>
      <c r="E59" s="13" t="s">
        <v>309</v>
      </c>
      <c r="F59" s="3" t="s">
        <v>75</v>
      </c>
      <c r="G59" s="3" t="s">
        <v>25</v>
      </c>
      <c r="H59" s="7" t="s">
        <v>30</v>
      </c>
      <c r="I59" s="7" t="s">
        <v>29</v>
      </c>
      <c r="J59" s="7" t="s">
        <v>30</v>
      </c>
      <c r="K59" s="7" t="s">
        <v>30</v>
      </c>
      <c r="L59" s="7" t="s">
        <v>29</v>
      </c>
      <c r="M59" s="7" t="s">
        <v>30</v>
      </c>
      <c r="N59" s="25" t="s">
        <v>29</v>
      </c>
      <c r="O59" s="14">
        <f t="shared" si="0"/>
        <v>12.142857142857142</v>
      </c>
      <c r="P59" s="15" t="str">
        <f t="shared" si="1"/>
        <v>MEDIOBASSO</v>
      </c>
      <c r="Q59" s="3" t="str">
        <f>VLOOKUP(G59,FattoriMisureIndic!$A$1:$C$10,2,FALSE)</f>
        <v>Misure di regolamentazione</v>
      </c>
      <c r="R59" s="3" t="s">
        <v>398</v>
      </c>
      <c r="S59" s="3" t="str">
        <f>VLOOKUP(G59,FattoriMisureIndic!$A$1:$C$10,3,FALSE)</f>
        <v>Verifica adozione di un determinato regolamento /procedura /documento /istruzione</v>
      </c>
      <c r="T59" s="105" t="s">
        <v>534</v>
      </c>
      <c r="U59" s="3" t="s">
        <v>612</v>
      </c>
      <c r="V59" s="62" t="str">
        <f>Tabella2[[#This Row],[Strutture coinvolte nell''attività di mappatura e valutazione]]</f>
        <v>Gestione e Sviluppo delle Risorse Umane</v>
      </c>
    </row>
    <row r="60" spans="1:22" ht="39" thickBot="1" x14ac:dyDescent="0.3">
      <c r="A60" s="58"/>
      <c r="B60" s="42"/>
      <c r="C60" s="42" t="s">
        <v>395</v>
      </c>
      <c r="D60" s="42" t="s">
        <v>396</v>
      </c>
      <c r="E60" s="54" t="s">
        <v>309</v>
      </c>
      <c r="F60" s="42" t="s">
        <v>76</v>
      </c>
      <c r="G60" s="42" t="s">
        <v>25</v>
      </c>
      <c r="H60" s="98" t="s">
        <v>29</v>
      </c>
      <c r="I60" s="98" t="s">
        <v>30</v>
      </c>
      <c r="J60" s="98" t="s">
        <v>29</v>
      </c>
      <c r="K60" s="98" t="s">
        <v>30</v>
      </c>
      <c r="L60" s="98" t="s">
        <v>30</v>
      </c>
      <c r="M60" s="98" t="s">
        <v>29</v>
      </c>
      <c r="N60" s="98" t="s">
        <v>29</v>
      </c>
      <c r="O60" s="55">
        <f t="shared" si="0"/>
        <v>12.857142857142858</v>
      </c>
      <c r="P60" s="56" t="str">
        <f t="shared" si="1"/>
        <v>MEDIOBASSO</v>
      </c>
      <c r="Q60" s="42" t="str">
        <f>VLOOKUP(G60,FattoriMisureIndic!$A$1:$C$10,2,FALSE)</f>
        <v>Misure di regolamentazione</v>
      </c>
      <c r="R60" s="42" t="s">
        <v>397</v>
      </c>
      <c r="S60" s="42" t="str">
        <f>VLOOKUP(G60,FattoriMisureIndic!$A$1:$C$10,3,FALSE)</f>
        <v>Verifica adozione di un determinato regolamento /procedura /documento /istruzione</v>
      </c>
      <c r="T60" s="111" t="s">
        <v>534</v>
      </c>
      <c r="U60" s="42" t="s">
        <v>612</v>
      </c>
      <c r="V60" s="67" t="str">
        <f>Tabella2[[#This Row],[Strutture coinvolte nell''attività di mappatura e valutazione]]</f>
        <v>Gestione e Sviluppo delle Risorse Umane</v>
      </c>
    </row>
    <row r="61" spans="1:22" ht="63.75" x14ac:dyDescent="0.25">
      <c r="A61" s="44" t="s">
        <v>194</v>
      </c>
      <c r="B61" s="45" t="s">
        <v>195</v>
      </c>
      <c r="C61" s="35" t="s">
        <v>101</v>
      </c>
      <c r="D61" s="35" t="s">
        <v>0</v>
      </c>
      <c r="E61" s="60" t="s">
        <v>208</v>
      </c>
      <c r="F61" s="35" t="s">
        <v>196</v>
      </c>
      <c r="G61" s="35" t="s">
        <v>25</v>
      </c>
      <c r="H61" s="34" t="s">
        <v>29</v>
      </c>
      <c r="I61" s="34" t="s">
        <v>30</v>
      </c>
      <c r="J61" s="34" t="s">
        <v>30</v>
      </c>
      <c r="K61" s="34" t="s">
        <v>30</v>
      </c>
      <c r="L61" s="34" t="s">
        <v>29</v>
      </c>
      <c r="M61" s="34" t="s">
        <v>30</v>
      </c>
      <c r="N61" s="34" t="s">
        <v>29</v>
      </c>
      <c r="O61" s="47">
        <f t="shared" si="0"/>
        <v>12.142857142857142</v>
      </c>
      <c r="P61" s="48" t="str">
        <f t="shared" si="1"/>
        <v>MEDIOBASSO</v>
      </c>
      <c r="Q61" s="35" t="str">
        <f>VLOOKUP(G61,FattoriMisureIndic!$A$1:$C$10,2,FALSE)</f>
        <v>Misure di regolamentazione</v>
      </c>
      <c r="R61" s="35" t="s">
        <v>399</v>
      </c>
      <c r="S61" s="35" t="str">
        <f>VLOOKUP(G61,FattoriMisureIndic!$A$1:$C$10,3,FALSE)</f>
        <v>Verifica adozione di un determinato regolamento /procedura /documento /istruzione</v>
      </c>
      <c r="T61" s="104" t="s">
        <v>400</v>
      </c>
      <c r="U61" s="35" t="s">
        <v>612</v>
      </c>
      <c r="V61" s="70" t="str">
        <f>Tabella2[[#This Row],[Strutture coinvolte nell''attività di mappatura e valutazione]]</f>
        <v>Bilancio, Programmazione Finanziaria e Contabilità;</v>
      </c>
    </row>
    <row r="62" spans="1:22" ht="63.75" x14ac:dyDescent="0.25">
      <c r="A62" s="57" t="s">
        <v>0</v>
      </c>
      <c r="B62" s="3"/>
      <c r="C62" s="3" t="s">
        <v>101</v>
      </c>
      <c r="D62" s="3"/>
      <c r="E62" s="2" t="s">
        <v>208</v>
      </c>
      <c r="F62" s="3" t="s">
        <v>100</v>
      </c>
      <c r="G62" s="3" t="s">
        <v>25</v>
      </c>
      <c r="H62" s="7" t="s">
        <v>30</v>
      </c>
      <c r="I62" s="7" t="s">
        <v>30</v>
      </c>
      <c r="J62" s="7" t="s">
        <v>29</v>
      </c>
      <c r="K62" s="7" t="s">
        <v>30</v>
      </c>
      <c r="L62" s="7" t="s">
        <v>30</v>
      </c>
      <c r="M62" s="7" t="s">
        <v>30</v>
      </c>
      <c r="N62" s="7" t="s">
        <v>29</v>
      </c>
      <c r="O62" s="14">
        <f t="shared" si="0"/>
        <v>11.428571428571429</v>
      </c>
      <c r="P62" s="15" t="str">
        <f t="shared" si="1"/>
        <v>BASSO</v>
      </c>
      <c r="Q62" s="3" t="str">
        <f>VLOOKUP(G62,FattoriMisureIndic!$A$1:$C$10,2,FALSE)</f>
        <v>Misure di regolamentazione</v>
      </c>
      <c r="R62" s="3" t="s">
        <v>399</v>
      </c>
      <c r="S62" s="3" t="str">
        <f>VLOOKUP(G62,FattoriMisureIndic!$A$1:$C$10,3,FALSE)</f>
        <v>Verifica adozione di un determinato regolamento /procedura /documento /istruzione</v>
      </c>
      <c r="T62" s="105" t="s">
        <v>400</v>
      </c>
      <c r="U62" s="3" t="s">
        <v>612</v>
      </c>
      <c r="V62" s="62" t="str">
        <f>Tabella2[[#This Row],[Strutture coinvolte nell''attività di mappatura e valutazione]]</f>
        <v>Bilancio, Programmazione Finanziaria e Contabilità;</v>
      </c>
    </row>
    <row r="63" spans="1:22" ht="63.75" x14ac:dyDescent="0.25">
      <c r="A63" s="57"/>
      <c r="B63" s="3"/>
      <c r="C63" s="3" t="s">
        <v>101</v>
      </c>
      <c r="D63" s="3"/>
      <c r="E63" s="2" t="s">
        <v>208</v>
      </c>
      <c r="F63" s="3" t="s">
        <v>197</v>
      </c>
      <c r="G63" s="3" t="s">
        <v>25</v>
      </c>
      <c r="H63" s="7" t="s">
        <v>30</v>
      </c>
      <c r="I63" s="7" t="s">
        <v>29</v>
      </c>
      <c r="J63" s="7" t="s">
        <v>29</v>
      </c>
      <c r="K63" s="7" t="s">
        <v>30</v>
      </c>
      <c r="L63" s="7" t="s">
        <v>30</v>
      </c>
      <c r="M63" s="7" t="s">
        <v>29</v>
      </c>
      <c r="N63" s="7" t="s">
        <v>30</v>
      </c>
      <c r="O63" s="14">
        <f t="shared" si="0"/>
        <v>12.142857142857142</v>
      </c>
      <c r="P63" s="15" t="str">
        <f t="shared" si="1"/>
        <v>MEDIOBASSO</v>
      </c>
      <c r="Q63" s="3" t="str">
        <f>VLOOKUP(G63,FattoriMisureIndic!$A$1:$C$10,2,FALSE)</f>
        <v>Misure di regolamentazione</v>
      </c>
      <c r="R63" s="3" t="s">
        <v>399</v>
      </c>
      <c r="S63" s="3" t="str">
        <f>VLOOKUP(G63,FattoriMisureIndic!$A$1:$C$10,3,FALSE)</f>
        <v>Verifica adozione di un determinato regolamento /procedura /documento /istruzione</v>
      </c>
      <c r="T63" s="105" t="s">
        <v>400</v>
      </c>
      <c r="U63" s="3" t="s">
        <v>612</v>
      </c>
      <c r="V63" s="62" t="str">
        <f>Tabella2[[#This Row],[Strutture coinvolte nell''attività di mappatura e valutazione]]</f>
        <v>Bilancio, Programmazione Finanziaria e Contabilità;</v>
      </c>
    </row>
    <row r="64" spans="1:22" ht="63.75" x14ac:dyDescent="0.25">
      <c r="A64" s="57"/>
      <c r="B64" s="3"/>
      <c r="C64" s="3" t="s">
        <v>102</v>
      </c>
      <c r="D64" s="3"/>
      <c r="E64" s="2" t="s">
        <v>208</v>
      </c>
      <c r="F64" s="3" t="s">
        <v>196</v>
      </c>
      <c r="G64" s="3" t="s">
        <v>25</v>
      </c>
      <c r="H64" s="25" t="s">
        <v>29</v>
      </c>
      <c r="I64" s="25" t="s">
        <v>30</v>
      </c>
      <c r="J64" s="25" t="s">
        <v>29</v>
      </c>
      <c r="K64" s="25" t="s">
        <v>30</v>
      </c>
      <c r="L64" s="25" t="s">
        <v>30</v>
      </c>
      <c r="M64" s="25" t="s">
        <v>29</v>
      </c>
      <c r="N64" s="7" t="s">
        <v>29</v>
      </c>
      <c r="O64" s="14">
        <f t="shared" si="0"/>
        <v>12.857142857142858</v>
      </c>
      <c r="P64" s="15" t="str">
        <f t="shared" si="1"/>
        <v>MEDIOBASSO</v>
      </c>
      <c r="Q64" s="3" t="str">
        <f>VLOOKUP(G64,FattoriMisureIndic!$A$1:$C$10,2,FALSE)</f>
        <v>Misure di regolamentazione</v>
      </c>
      <c r="R64" s="3" t="s">
        <v>399</v>
      </c>
      <c r="S64" s="3" t="str">
        <f>VLOOKUP(G64,FattoriMisureIndic!$A$1:$C$10,3,FALSE)</f>
        <v>Verifica adozione di un determinato regolamento /procedura /documento /istruzione</v>
      </c>
      <c r="T64" s="105" t="s">
        <v>400</v>
      </c>
      <c r="U64" s="3" t="s">
        <v>612</v>
      </c>
      <c r="V64" s="62" t="str">
        <f>Tabella2[[#This Row],[Strutture coinvolte nell''attività di mappatura e valutazione]]</f>
        <v>Bilancio, Programmazione Finanziaria e Contabilità;</v>
      </c>
    </row>
    <row r="65" spans="1:22" ht="63.75" x14ac:dyDescent="0.25">
      <c r="A65" s="57"/>
      <c r="B65" s="3"/>
      <c r="C65" s="3" t="s">
        <v>102</v>
      </c>
      <c r="D65" s="3"/>
      <c r="E65" s="2" t="s">
        <v>208</v>
      </c>
      <c r="F65" s="3" t="s">
        <v>100</v>
      </c>
      <c r="G65" s="3" t="s">
        <v>25</v>
      </c>
      <c r="H65" s="7" t="s">
        <v>30</v>
      </c>
      <c r="I65" s="7" t="s">
        <v>30</v>
      </c>
      <c r="J65" s="7" t="s">
        <v>30</v>
      </c>
      <c r="K65" s="7" t="s">
        <v>29</v>
      </c>
      <c r="L65" s="7" t="s">
        <v>30</v>
      </c>
      <c r="M65" s="7" t="s">
        <v>30</v>
      </c>
      <c r="N65" s="25" t="s">
        <v>29</v>
      </c>
      <c r="O65" s="14">
        <f t="shared" ref="O65:O131" si="2">(((SUM(H65:N65)+COUNTIF(H65:N65,"A")*25)+COUNTIF(H65:N65,"M")*15)+COUNTIF(H65:N65,"B")*10)*(LEN(H65)=1)*(LEN(I65)=1)*(LEN(J65)=1)*(LEN(K65)=1)*(LEN(L65)=1)*(LEN(M65)=1)*(LEN(N65)=1)/7</f>
        <v>11.428571428571429</v>
      </c>
      <c r="P65" s="15" t="str">
        <f t="shared" ref="P65:P131" si="3">IF(AND(O65&gt;=12,O65&lt;=13),"MEDIOBASSO",IF(AND(O65&gt;13,O65&lt;=14),"MEDIO",IF(AND(O65&gt;14,O65&lt;=18),"MEDIOALTO",IF(AND(O65&gt;18,O65&lt;=25),"ALTO","BASSO"))))</f>
        <v>BASSO</v>
      </c>
      <c r="Q65" s="3" t="str">
        <f>VLOOKUP(G65,FattoriMisureIndic!$A$1:$C$10,2,FALSE)</f>
        <v>Misure di regolamentazione</v>
      </c>
      <c r="R65" s="3" t="s">
        <v>399</v>
      </c>
      <c r="S65" s="3" t="str">
        <f>VLOOKUP(G65,FattoriMisureIndic!$A$1:$C$10,3,FALSE)</f>
        <v>Verifica adozione di un determinato regolamento /procedura /documento /istruzione</v>
      </c>
      <c r="T65" s="105" t="s">
        <v>400</v>
      </c>
      <c r="U65" s="3" t="s">
        <v>612</v>
      </c>
      <c r="V65" s="62" t="str">
        <f>Tabella2[[#This Row],[Strutture coinvolte nell''attività di mappatura e valutazione]]</f>
        <v>Bilancio, Programmazione Finanziaria e Contabilità;</v>
      </c>
    </row>
    <row r="66" spans="1:22" ht="63.75" x14ac:dyDescent="0.25">
      <c r="A66" s="57"/>
      <c r="B66" s="3"/>
      <c r="C66" s="3" t="s">
        <v>102</v>
      </c>
      <c r="D66" s="3"/>
      <c r="E66" s="2" t="s">
        <v>208</v>
      </c>
      <c r="F66" s="3" t="s">
        <v>197</v>
      </c>
      <c r="G66" s="3" t="s">
        <v>25</v>
      </c>
      <c r="H66" s="7" t="s">
        <v>30</v>
      </c>
      <c r="I66" s="7" t="s">
        <v>30</v>
      </c>
      <c r="J66" s="7" t="s">
        <v>30</v>
      </c>
      <c r="K66" s="7" t="s">
        <v>30</v>
      </c>
      <c r="L66" s="7" t="s">
        <v>30</v>
      </c>
      <c r="M66" s="7" t="s">
        <v>30</v>
      </c>
      <c r="N66" s="25" t="s">
        <v>30</v>
      </c>
      <c r="O66" s="14">
        <f t="shared" si="2"/>
        <v>10</v>
      </c>
      <c r="P66" s="15" t="str">
        <f t="shared" si="3"/>
        <v>BASSO</v>
      </c>
      <c r="Q66" s="3" t="str">
        <f>VLOOKUP(G66,FattoriMisureIndic!$A$1:$C$10,2,FALSE)</f>
        <v>Misure di regolamentazione</v>
      </c>
      <c r="R66" s="3" t="s">
        <v>399</v>
      </c>
      <c r="S66" s="3" t="str">
        <f>VLOOKUP(G66,FattoriMisureIndic!$A$1:$C$10,3,FALSE)</f>
        <v>Verifica adozione di un determinato regolamento /procedura /documento /istruzione</v>
      </c>
      <c r="T66" s="105" t="s">
        <v>400</v>
      </c>
      <c r="U66" s="3" t="s">
        <v>612</v>
      </c>
      <c r="V66" s="62" t="str">
        <f>Tabella2[[#This Row],[Strutture coinvolte nell''attività di mappatura e valutazione]]</f>
        <v>Bilancio, Programmazione Finanziaria e Contabilità;</v>
      </c>
    </row>
    <row r="67" spans="1:22" ht="70.5" customHeight="1" x14ac:dyDescent="0.25">
      <c r="A67" s="57"/>
      <c r="B67" s="3"/>
      <c r="C67" s="3" t="s">
        <v>103</v>
      </c>
      <c r="D67" s="3"/>
      <c r="E67" s="2" t="s">
        <v>208</v>
      </c>
      <c r="F67" s="3" t="s">
        <v>196</v>
      </c>
      <c r="G67" s="3" t="s">
        <v>25</v>
      </c>
      <c r="H67" s="7" t="s">
        <v>30</v>
      </c>
      <c r="I67" s="7" t="s">
        <v>30</v>
      </c>
      <c r="J67" s="7" t="s">
        <v>30</v>
      </c>
      <c r="K67" s="7" t="s">
        <v>29</v>
      </c>
      <c r="L67" s="7" t="s">
        <v>30</v>
      </c>
      <c r="M67" s="7" t="s">
        <v>30</v>
      </c>
      <c r="N67" s="25" t="s">
        <v>29</v>
      </c>
      <c r="O67" s="14">
        <f t="shared" si="2"/>
        <v>11.428571428571429</v>
      </c>
      <c r="P67" s="15" t="str">
        <f t="shared" si="3"/>
        <v>BASSO</v>
      </c>
      <c r="Q67" s="3" t="str">
        <f>VLOOKUP(G67,FattoriMisureIndic!$A$1:$C$10,2,FALSE)</f>
        <v>Misure di regolamentazione</v>
      </c>
      <c r="R67" s="3" t="s">
        <v>399</v>
      </c>
      <c r="S67" s="3" t="str">
        <f>VLOOKUP(G67,FattoriMisureIndic!$A$1:$C$10,3,FALSE)</f>
        <v>Verifica adozione di un determinato regolamento /procedura /documento /istruzione</v>
      </c>
      <c r="T67" s="105" t="s">
        <v>400</v>
      </c>
      <c r="U67" s="3" t="s">
        <v>612</v>
      </c>
      <c r="V67" s="62" t="str">
        <f>Tabella2[[#This Row],[Strutture coinvolte nell''attività di mappatura e valutazione]]</f>
        <v>Bilancio, Programmazione Finanziaria e Contabilità;</v>
      </c>
    </row>
    <row r="68" spans="1:22" ht="50.1" customHeight="1" x14ac:dyDescent="0.25">
      <c r="A68" s="57"/>
      <c r="B68" s="3"/>
      <c r="C68" s="3" t="s">
        <v>103</v>
      </c>
      <c r="D68" s="3"/>
      <c r="E68" s="2" t="s">
        <v>208</v>
      </c>
      <c r="F68" s="3" t="s">
        <v>100</v>
      </c>
      <c r="G68" s="3" t="s">
        <v>25</v>
      </c>
      <c r="H68" s="7" t="s">
        <v>30</v>
      </c>
      <c r="I68" s="7" t="s">
        <v>30</v>
      </c>
      <c r="J68" s="7" t="s">
        <v>30</v>
      </c>
      <c r="K68" s="7" t="s">
        <v>30</v>
      </c>
      <c r="L68" s="7" t="s">
        <v>30</v>
      </c>
      <c r="M68" s="7" t="s">
        <v>30</v>
      </c>
      <c r="N68" s="25" t="s">
        <v>30</v>
      </c>
      <c r="O68" s="14">
        <f t="shared" si="2"/>
        <v>10</v>
      </c>
      <c r="P68" s="15" t="str">
        <f t="shared" si="3"/>
        <v>BASSO</v>
      </c>
      <c r="Q68" s="3" t="str">
        <f>VLOOKUP(G68,FattoriMisureIndic!$A$1:$C$10,2,FALSE)</f>
        <v>Misure di regolamentazione</v>
      </c>
      <c r="R68" s="3" t="s">
        <v>399</v>
      </c>
      <c r="S68" s="3" t="str">
        <f>VLOOKUP(G68,FattoriMisureIndic!$A$1:$C$10,3,FALSE)</f>
        <v>Verifica adozione di un determinato regolamento /procedura /documento /istruzione</v>
      </c>
      <c r="T68" s="105" t="s">
        <v>400</v>
      </c>
      <c r="U68" s="3" t="s">
        <v>612</v>
      </c>
      <c r="V68" s="62" t="str">
        <f>Tabella2[[#This Row],[Strutture coinvolte nell''attività di mappatura e valutazione]]</f>
        <v>Bilancio, Programmazione Finanziaria e Contabilità;</v>
      </c>
    </row>
    <row r="69" spans="1:22" ht="63.75" x14ac:dyDescent="0.25">
      <c r="A69" s="57"/>
      <c r="B69" s="3"/>
      <c r="C69" s="3" t="s">
        <v>103</v>
      </c>
      <c r="D69" s="3"/>
      <c r="E69" s="2" t="s">
        <v>208</v>
      </c>
      <c r="F69" s="3" t="s">
        <v>197</v>
      </c>
      <c r="G69" s="3" t="s">
        <v>25</v>
      </c>
      <c r="H69" s="8" t="s">
        <v>29</v>
      </c>
      <c r="I69" s="8" t="s">
        <v>30</v>
      </c>
      <c r="J69" s="8" t="s">
        <v>29</v>
      </c>
      <c r="K69" s="8" t="s">
        <v>30</v>
      </c>
      <c r="L69" s="8" t="s">
        <v>30</v>
      </c>
      <c r="M69" s="8" t="s">
        <v>29</v>
      </c>
      <c r="N69" s="8" t="s">
        <v>29</v>
      </c>
      <c r="O69" s="14">
        <f t="shared" si="2"/>
        <v>12.857142857142858</v>
      </c>
      <c r="P69" s="15" t="str">
        <f t="shared" si="3"/>
        <v>MEDIOBASSO</v>
      </c>
      <c r="Q69" s="3" t="str">
        <f>VLOOKUP(G69,FattoriMisureIndic!$A$1:$C$10,2,FALSE)</f>
        <v>Misure di regolamentazione</v>
      </c>
      <c r="R69" s="3" t="s">
        <v>399</v>
      </c>
      <c r="S69" s="3" t="str">
        <f>VLOOKUP(G69,FattoriMisureIndic!$A$1:$C$10,3,FALSE)</f>
        <v>Verifica adozione di un determinato regolamento /procedura /documento /istruzione</v>
      </c>
      <c r="T69" s="105" t="s">
        <v>400</v>
      </c>
      <c r="U69" s="3" t="s">
        <v>612</v>
      </c>
      <c r="V69" s="62" t="str">
        <f>Tabella2[[#This Row],[Strutture coinvolte nell''attività di mappatura e valutazione]]</f>
        <v>Bilancio, Programmazione Finanziaria e Contabilità;</v>
      </c>
    </row>
    <row r="70" spans="1:22" ht="63.75" x14ac:dyDescent="0.25">
      <c r="A70" s="57"/>
      <c r="B70" s="3"/>
      <c r="C70" s="3" t="s">
        <v>198</v>
      </c>
      <c r="D70" s="3"/>
      <c r="E70" s="2" t="s">
        <v>208</v>
      </c>
      <c r="F70" s="3" t="s">
        <v>199</v>
      </c>
      <c r="G70" s="3" t="s">
        <v>25</v>
      </c>
      <c r="H70" s="7" t="s">
        <v>29</v>
      </c>
      <c r="I70" s="7" t="s">
        <v>30</v>
      </c>
      <c r="J70" s="7" t="s">
        <v>30</v>
      </c>
      <c r="K70" s="7" t="s">
        <v>30</v>
      </c>
      <c r="L70" s="7" t="s">
        <v>29</v>
      </c>
      <c r="M70" s="7" t="s">
        <v>30</v>
      </c>
      <c r="N70" s="7" t="s">
        <v>29</v>
      </c>
      <c r="O70" s="14">
        <f t="shared" si="2"/>
        <v>12.142857142857142</v>
      </c>
      <c r="P70" s="15" t="str">
        <f t="shared" si="3"/>
        <v>MEDIOBASSO</v>
      </c>
      <c r="Q70" s="3" t="str">
        <f>VLOOKUP(G70,FattoriMisureIndic!$A$1:$C$10,2,FALSE)</f>
        <v>Misure di regolamentazione</v>
      </c>
      <c r="R70" s="3" t="s">
        <v>399</v>
      </c>
      <c r="S70" s="3" t="str">
        <f>VLOOKUP(G70,FattoriMisureIndic!$A$1:$C$10,3,FALSE)</f>
        <v>Verifica adozione di un determinato regolamento /procedura /documento /istruzione</v>
      </c>
      <c r="T70" s="105" t="s">
        <v>400</v>
      </c>
      <c r="U70" s="3" t="s">
        <v>612</v>
      </c>
      <c r="V70" s="62" t="str">
        <f>Tabella2[[#This Row],[Strutture coinvolte nell''attività di mappatura e valutazione]]</f>
        <v>Bilancio, Programmazione Finanziaria e Contabilità;</v>
      </c>
    </row>
    <row r="71" spans="1:22" ht="63.75" x14ac:dyDescent="0.25">
      <c r="A71" s="57"/>
      <c r="B71" s="3"/>
      <c r="C71" s="3" t="s">
        <v>200</v>
      </c>
      <c r="D71" s="3" t="s">
        <v>55</v>
      </c>
      <c r="E71" s="2" t="s">
        <v>208</v>
      </c>
      <c r="F71" s="3" t="s">
        <v>203</v>
      </c>
      <c r="G71" s="3" t="s">
        <v>25</v>
      </c>
      <c r="H71" s="7" t="s">
        <v>30</v>
      </c>
      <c r="I71" s="7" t="s">
        <v>30</v>
      </c>
      <c r="J71" s="7" t="s">
        <v>29</v>
      </c>
      <c r="K71" s="7" t="s">
        <v>30</v>
      </c>
      <c r="L71" s="7" t="s">
        <v>30</v>
      </c>
      <c r="M71" s="7" t="s">
        <v>30</v>
      </c>
      <c r="N71" s="7" t="s">
        <v>29</v>
      </c>
      <c r="O71" s="14">
        <f t="shared" si="2"/>
        <v>11.428571428571429</v>
      </c>
      <c r="P71" s="15" t="str">
        <f t="shared" si="3"/>
        <v>BASSO</v>
      </c>
      <c r="Q71" s="3" t="str">
        <f>VLOOKUP(G71,FattoriMisureIndic!$A$1:$C$10,2,FALSE)</f>
        <v>Misure di regolamentazione</v>
      </c>
      <c r="R71" s="3" t="s">
        <v>399</v>
      </c>
      <c r="S71" s="3" t="str">
        <f>VLOOKUP(G71,FattoriMisureIndic!$A$1:$C$10,3,FALSE)</f>
        <v>Verifica adozione di un determinato regolamento /procedura /documento /istruzione</v>
      </c>
      <c r="T71" s="105" t="s">
        <v>400</v>
      </c>
      <c r="U71" s="3" t="s">
        <v>612</v>
      </c>
      <c r="V71" s="62" t="str">
        <f>Tabella2[[#This Row],[Strutture coinvolte nell''attività di mappatura e valutazione]]</f>
        <v>Bilancio, Programmazione Finanziaria e Contabilità;</v>
      </c>
    </row>
    <row r="72" spans="1:22" ht="63.75" x14ac:dyDescent="0.25">
      <c r="A72" s="57"/>
      <c r="B72" s="3"/>
      <c r="C72" s="3" t="s">
        <v>200</v>
      </c>
      <c r="D72" s="3" t="s">
        <v>201</v>
      </c>
      <c r="E72" s="2" t="s">
        <v>208</v>
      </c>
      <c r="F72" s="3" t="s">
        <v>202</v>
      </c>
      <c r="G72" s="3" t="s">
        <v>25</v>
      </c>
      <c r="H72" s="7" t="s">
        <v>30</v>
      </c>
      <c r="I72" s="7" t="s">
        <v>29</v>
      </c>
      <c r="J72" s="7" t="s">
        <v>29</v>
      </c>
      <c r="K72" s="7" t="s">
        <v>30</v>
      </c>
      <c r="L72" s="7" t="s">
        <v>30</v>
      </c>
      <c r="M72" s="7" t="s">
        <v>29</v>
      </c>
      <c r="N72" s="7" t="s">
        <v>30</v>
      </c>
      <c r="O72" s="14">
        <f t="shared" si="2"/>
        <v>12.142857142857142</v>
      </c>
      <c r="P72" s="15" t="str">
        <f t="shared" si="3"/>
        <v>MEDIOBASSO</v>
      </c>
      <c r="Q72" s="3" t="str">
        <f>VLOOKUP(G72,FattoriMisureIndic!$A$1:$C$10,2,FALSE)</f>
        <v>Misure di regolamentazione</v>
      </c>
      <c r="R72" s="3" t="s">
        <v>399</v>
      </c>
      <c r="S72" s="3" t="str">
        <f>VLOOKUP(G72,FattoriMisureIndic!$A$1:$C$10,3,FALSE)</f>
        <v>Verifica adozione di un determinato regolamento /procedura /documento /istruzione</v>
      </c>
      <c r="T72" s="105" t="s">
        <v>400</v>
      </c>
      <c r="U72" s="3" t="s">
        <v>612</v>
      </c>
      <c r="V72" s="62" t="str">
        <f>Tabella2[[#This Row],[Strutture coinvolte nell''attività di mappatura e valutazione]]</f>
        <v>Bilancio, Programmazione Finanziaria e Contabilità;</v>
      </c>
    </row>
    <row r="73" spans="1:22" ht="63.75" x14ac:dyDescent="0.25">
      <c r="A73" s="57"/>
      <c r="B73" s="3"/>
      <c r="C73" s="3" t="s">
        <v>200</v>
      </c>
      <c r="D73" s="3" t="s">
        <v>56</v>
      </c>
      <c r="E73" s="2" t="s">
        <v>208</v>
      </c>
      <c r="F73" s="3" t="s">
        <v>204</v>
      </c>
      <c r="G73" s="3" t="s">
        <v>25</v>
      </c>
      <c r="H73" s="7" t="s">
        <v>30</v>
      </c>
      <c r="I73" s="7" t="s">
        <v>30</v>
      </c>
      <c r="J73" s="7" t="s">
        <v>30</v>
      </c>
      <c r="K73" s="7" t="s">
        <v>30</v>
      </c>
      <c r="L73" s="7" t="s">
        <v>30</v>
      </c>
      <c r="M73" s="7" t="s">
        <v>30</v>
      </c>
      <c r="N73" s="25" t="s">
        <v>30</v>
      </c>
      <c r="O73" s="14">
        <f t="shared" si="2"/>
        <v>10</v>
      </c>
      <c r="P73" s="15" t="str">
        <f t="shared" si="3"/>
        <v>BASSO</v>
      </c>
      <c r="Q73" s="3" t="str">
        <f>VLOOKUP(G73,FattoriMisureIndic!$A$1:$C$10,2,FALSE)</f>
        <v>Misure di regolamentazione</v>
      </c>
      <c r="R73" s="3" t="s">
        <v>399</v>
      </c>
      <c r="S73" s="3" t="str">
        <f>VLOOKUP(G73,FattoriMisureIndic!$A$1:$C$10,3,FALSE)</f>
        <v>Verifica adozione di un determinato regolamento /procedura /documento /istruzione</v>
      </c>
      <c r="T73" s="105" t="s">
        <v>400</v>
      </c>
      <c r="U73" s="3" t="s">
        <v>612</v>
      </c>
      <c r="V73" s="62" t="str">
        <f>Tabella2[[#This Row],[Strutture coinvolte nell''attività di mappatura e valutazione]]</f>
        <v>Bilancio, Programmazione Finanziaria e Contabilità;</v>
      </c>
    </row>
    <row r="74" spans="1:22" ht="63.75" x14ac:dyDescent="0.25">
      <c r="A74" s="57"/>
      <c r="B74" s="3"/>
      <c r="C74" s="3" t="s">
        <v>205</v>
      </c>
      <c r="D74" s="3" t="s">
        <v>322</v>
      </c>
      <c r="E74" s="2" t="s">
        <v>208</v>
      </c>
      <c r="F74" s="3" t="s">
        <v>215</v>
      </c>
      <c r="G74" s="3" t="s">
        <v>25</v>
      </c>
      <c r="H74" s="7" t="s">
        <v>30</v>
      </c>
      <c r="I74" s="7" t="s">
        <v>30</v>
      </c>
      <c r="J74" s="7" t="s">
        <v>30</v>
      </c>
      <c r="K74" s="7" t="s">
        <v>29</v>
      </c>
      <c r="L74" s="7" t="s">
        <v>30</v>
      </c>
      <c r="M74" s="7" t="s">
        <v>30</v>
      </c>
      <c r="N74" s="25" t="s">
        <v>28</v>
      </c>
      <c r="O74" s="14">
        <f t="shared" si="2"/>
        <v>12.857142857142858</v>
      </c>
      <c r="P74" s="15" t="str">
        <f t="shared" si="3"/>
        <v>MEDIOBASSO</v>
      </c>
      <c r="Q74" s="3" t="str">
        <f>VLOOKUP(G74,FattoriMisureIndic!$A$1:$C$10,2,FALSE)</f>
        <v>Misure di regolamentazione</v>
      </c>
      <c r="R74" s="3" t="s">
        <v>399</v>
      </c>
      <c r="S74" s="3" t="str">
        <f>VLOOKUP(G74,FattoriMisureIndic!$A$1:$C$10,3,FALSE)</f>
        <v>Verifica adozione di un determinato regolamento /procedura /documento /istruzione</v>
      </c>
      <c r="T74" s="105" t="s">
        <v>400</v>
      </c>
      <c r="U74" s="3" t="s">
        <v>612</v>
      </c>
      <c r="V74" s="62" t="str">
        <f>Tabella2[[#This Row],[Strutture coinvolte nell''attività di mappatura e valutazione]]</f>
        <v>Bilancio, Programmazione Finanziaria e Contabilità;</v>
      </c>
    </row>
    <row r="75" spans="1:22" s="1" customFormat="1" ht="63.75" x14ac:dyDescent="0.25">
      <c r="A75" s="57"/>
      <c r="B75" s="3"/>
      <c r="C75" s="4" t="s">
        <v>206</v>
      </c>
      <c r="D75" s="2" t="s">
        <v>207</v>
      </c>
      <c r="E75" s="2" t="s">
        <v>208</v>
      </c>
      <c r="F75" s="2" t="s">
        <v>209</v>
      </c>
      <c r="G75" s="3" t="s">
        <v>25</v>
      </c>
      <c r="H75" s="7" t="s">
        <v>30</v>
      </c>
      <c r="I75" s="7" t="s">
        <v>30</v>
      </c>
      <c r="J75" s="7" t="s">
        <v>30</v>
      </c>
      <c r="K75" s="7" t="s">
        <v>30</v>
      </c>
      <c r="L75" s="7" t="s">
        <v>30</v>
      </c>
      <c r="M75" s="7" t="s">
        <v>30</v>
      </c>
      <c r="N75" s="25" t="s">
        <v>30</v>
      </c>
      <c r="O75" s="14">
        <f t="shared" si="2"/>
        <v>10</v>
      </c>
      <c r="P75" s="15" t="str">
        <f t="shared" si="3"/>
        <v>BASSO</v>
      </c>
      <c r="Q75" s="3" t="str">
        <f>VLOOKUP(G75,FattoriMisureIndic!$A$1:$C$10,2,FALSE)</f>
        <v>Misure di regolamentazione</v>
      </c>
      <c r="R75" s="3" t="s">
        <v>399</v>
      </c>
      <c r="S75" s="3" t="str">
        <f>VLOOKUP(G75,FattoriMisureIndic!$A$1:$C$10,3,FALSE)</f>
        <v>Verifica adozione di un determinato regolamento /procedura /documento /istruzione</v>
      </c>
      <c r="T75" s="105" t="s">
        <v>400</v>
      </c>
      <c r="U75" s="3" t="s">
        <v>612</v>
      </c>
      <c r="V75" s="62" t="s">
        <v>210</v>
      </c>
    </row>
    <row r="76" spans="1:22" s="1" customFormat="1" ht="63.75" x14ac:dyDescent="0.25">
      <c r="A76" s="57"/>
      <c r="B76" s="3"/>
      <c r="C76" s="4" t="s">
        <v>206</v>
      </c>
      <c r="D76" s="2" t="s">
        <v>211</v>
      </c>
      <c r="E76" s="2" t="s">
        <v>208</v>
      </c>
      <c r="F76" s="2" t="s">
        <v>212</v>
      </c>
      <c r="G76" s="3" t="s">
        <v>25</v>
      </c>
      <c r="H76" s="8" t="s">
        <v>29</v>
      </c>
      <c r="I76" s="8" t="s">
        <v>30</v>
      </c>
      <c r="J76" s="8" t="s">
        <v>29</v>
      </c>
      <c r="K76" s="8" t="s">
        <v>30</v>
      </c>
      <c r="L76" s="8" t="s">
        <v>30</v>
      </c>
      <c r="M76" s="8" t="s">
        <v>29</v>
      </c>
      <c r="N76" s="8" t="s">
        <v>29</v>
      </c>
      <c r="O76" s="14">
        <f t="shared" si="2"/>
        <v>12.857142857142858</v>
      </c>
      <c r="P76" s="15" t="str">
        <f t="shared" si="3"/>
        <v>MEDIOBASSO</v>
      </c>
      <c r="Q76" s="3" t="str">
        <f>VLOOKUP(G76,FattoriMisureIndic!$A$1:$C$10,2,FALSE)</f>
        <v>Misure di regolamentazione</v>
      </c>
      <c r="R76" s="3" t="s">
        <v>399</v>
      </c>
      <c r="S76" s="3" t="str">
        <f>VLOOKUP(G76,FattoriMisureIndic!$A$1:$C$10,3,FALSE)</f>
        <v>Verifica adozione di un determinato regolamento /procedura /documento /istruzione</v>
      </c>
      <c r="T76" s="105" t="s">
        <v>400</v>
      </c>
      <c r="U76" s="3" t="s">
        <v>612</v>
      </c>
      <c r="V76" s="62" t="s">
        <v>210</v>
      </c>
    </row>
    <row r="77" spans="1:22" s="1" customFormat="1" ht="76.5" x14ac:dyDescent="0.25">
      <c r="A77" s="57"/>
      <c r="B77" s="3"/>
      <c r="C77" s="4" t="s">
        <v>206</v>
      </c>
      <c r="D77" s="2" t="s">
        <v>213</v>
      </c>
      <c r="E77" s="2" t="s">
        <v>208</v>
      </c>
      <c r="F77" s="2" t="s">
        <v>214</v>
      </c>
      <c r="G77" s="3" t="s">
        <v>25</v>
      </c>
      <c r="H77" s="7" t="s">
        <v>29</v>
      </c>
      <c r="I77" s="7" t="s">
        <v>30</v>
      </c>
      <c r="J77" s="7" t="s">
        <v>30</v>
      </c>
      <c r="K77" s="7" t="s">
        <v>30</v>
      </c>
      <c r="L77" s="7" t="s">
        <v>29</v>
      </c>
      <c r="M77" s="7" t="s">
        <v>30</v>
      </c>
      <c r="N77" s="7" t="s">
        <v>29</v>
      </c>
      <c r="O77" s="14">
        <f t="shared" si="2"/>
        <v>12.142857142857142</v>
      </c>
      <c r="P77" s="15" t="str">
        <f t="shared" si="3"/>
        <v>MEDIOBASSO</v>
      </c>
      <c r="Q77" s="3" t="str">
        <f>VLOOKUP(G77,FattoriMisureIndic!$A$1:$C$10,2,FALSE)</f>
        <v>Misure di regolamentazione</v>
      </c>
      <c r="R77" s="3" t="s">
        <v>399</v>
      </c>
      <c r="S77" s="3" t="str">
        <f>VLOOKUP(G77,FattoriMisureIndic!$A$1:$C$10,3,FALSE)</f>
        <v>Verifica adozione di un determinato regolamento /procedura /documento /istruzione</v>
      </c>
      <c r="T77" s="105" t="s">
        <v>400</v>
      </c>
      <c r="U77" s="3" t="s">
        <v>612</v>
      </c>
      <c r="V77" s="62" t="s">
        <v>210</v>
      </c>
    </row>
    <row r="78" spans="1:22" ht="204" x14ac:dyDescent="0.25">
      <c r="A78" s="57"/>
      <c r="B78" s="3"/>
      <c r="C78" s="2" t="s">
        <v>216</v>
      </c>
      <c r="D78" s="4" t="s">
        <v>217</v>
      </c>
      <c r="E78" s="4" t="s">
        <v>310</v>
      </c>
      <c r="F78" s="4" t="s">
        <v>218</v>
      </c>
      <c r="G78" s="3" t="s">
        <v>25</v>
      </c>
      <c r="H78" s="7" t="s">
        <v>30</v>
      </c>
      <c r="I78" s="7" t="s">
        <v>30</v>
      </c>
      <c r="J78" s="7" t="s">
        <v>29</v>
      </c>
      <c r="K78" s="7" t="s">
        <v>30</v>
      </c>
      <c r="L78" s="7" t="s">
        <v>30</v>
      </c>
      <c r="M78" s="7" t="s">
        <v>30</v>
      </c>
      <c r="N78" s="7" t="s">
        <v>28</v>
      </c>
      <c r="O78" s="14">
        <f t="shared" si="2"/>
        <v>12.857142857142858</v>
      </c>
      <c r="P78" s="15" t="str">
        <f t="shared" si="3"/>
        <v>MEDIOBASSO</v>
      </c>
      <c r="Q78" s="3" t="str">
        <f>VLOOKUP(G78,FattoriMisureIndic!$A$1:$C$10,2,FALSE)</f>
        <v>Misure di regolamentazione</v>
      </c>
      <c r="R78" s="3" t="s">
        <v>399</v>
      </c>
      <c r="S78" s="3" t="str">
        <f>VLOOKUP(G78,FattoriMisureIndic!$A$1:$C$10,3,FALSE)</f>
        <v>Verifica adozione di un determinato regolamento /procedura /documento /istruzione</v>
      </c>
      <c r="T78" s="105" t="s">
        <v>400</v>
      </c>
      <c r="U78" s="3" t="s">
        <v>612</v>
      </c>
      <c r="V78" s="62" t="s">
        <v>210</v>
      </c>
    </row>
    <row r="79" spans="1:22" ht="63.75" x14ac:dyDescent="0.25">
      <c r="A79" s="57"/>
      <c r="B79" s="3"/>
      <c r="C79" s="4" t="s">
        <v>219</v>
      </c>
      <c r="D79" s="2" t="s">
        <v>220</v>
      </c>
      <c r="E79" s="2" t="s">
        <v>221</v>
      </c>
      <c r="F79" s="2" t="s">
        <v>222</v>
      </c>
      <c r="G79" s="3" t="s">
        <v>25</v>
      </c>
      <c r="H79" s="7" t="s">
        <v>30</v>
      </c>
      <c r="I79" s="7" t="s">
        <v>29</v>
      </c>
      <c r="J79" s="7" t="s">
        <v>29</v>
      </c>
      <c r="K79" s="7" t="s">
        <v>30</v>
      </c>
      <c r="L79" s="7" t="s">
        <v>30</v>
      </c>
      <c r="M79" s="7" t="s">
        <v>29</v>
      </c>
      <c r="N79" s="7" t="s">
        <v>30</v>
      </c>
      <c r="O79" s="14">
        <f t="shared" si="2"/>
        <v>12.142857142857142</v>
      </c>
      <c r="P79" s="15" t="str">
        <f t="shared" si="3"/>
        <v>MEDIOBASSO</v>
      </c>
      <c r="Q79" s="3" t="str">
        <f>VLOOKUP(G79,FattoriMisureIndic!$A$1:$C$10,2,FALSE)</f>
        <v>Misure di regolamentazione</v>
      </c>
      <c r="R79" s="3" t="s">
        <v>399</v>
      </c>
      <c r="S79" s="3" t="str">
        <f>VLOOKUP(G79,FattoriMisureIndic!$A$1:$C$10,3,FALSE)</f>
        <v>Verifica adozione di un determinato regolamento /procedura /documento /istruzione</v>
      </c>
      <c r="T79" s="105" t="s">
        <v>400</v>
      </c>
      <c r="U79" s="3" t="s">
        <v>612</v>
      </c>
      <c r="V79" s="62" t="s">
        <v>210</v>
      </c>
    </row>
    <row r="80" spans="1:22" ht="102" x14ac:dyDescent="0.25">
      <c r="A80" s="57"/>
      <c r="B80" s="3"/>
      <c r="C80" s="4" t="s">
        <v>219</v>
      </c>
      <c r="D80" s="2" t="s">
        <v>223</v>
      </c>
      <c r="E80" s="2" t="s">
        <v>221</v>
      </c>
      <c r="F80" s="2" t="s">
        <v>401</v>
      </c>
      <c r="G80" s="3" t="s">
        <v>25</v>
      </c>
      <c r="H80" s="7" t="s">
        <v>30</v>
      </c>
      <c r="I80" s="7" t="s">
        <v>30</v>
      </c>
      <c r="J80" s="7" t="s">
        <v>29</v>
      </c>
      <c r="K80" s="7" t="s">
        <v>29</v>
      </c>
      <c r="L80" s="8" t="s">
        <v>30</v>
      </c>
      <c r="M80" s="8" t="s">
        <v>29</v>
      </c>
      <c r="N80" s="25" t="s">
        <v>30</v>
      </c>
      <c r="O80" s="14">
        <f t="shared" si="2"/>
        <v>12.142857142857142</v>
      </c>
      <c r="P80" s="15" t="str">
        <f t="shared" si="3"/>
        <v>MEDIOBASSO</v>
      </c>
      <c r="Q80" s="3" t="str">
        <f>VLOOKUP(G80,FattoriMisureIndic!$A$1:$C$10,2,FALSE)</f>
        <v>Misure di regolamentazione</v>
      </c>
      <c r="R80" s="3" t="s">
        <v>399</v>
      </c>
      <c r="S80" s="3" t="str">
        <f>VLOOKUP(G80,FattoriMisureIndic!$A$1:$C$10,3,FALSE)</f>
        <v>Verifica adozione di un determinato regolamento /procedura /documento /istruzione</v>
      </c>
      <c r="T80" s="105" t="s">
        <v>400</v>
      </c>
      <c r="U80" s="3" t="s">
        <v>612</v>
      </c>
      <c r="V80" s="62" t="s">
        <v>210</v>
      </c>
    </row>
    <row r="81" spans="1:22" ht="89.25" x14ac:dyDescent="0.25">
      <c r="A81" s="57"/>
      <c r="B81" s="3"/>
      <c r="C81" s="4" t="s">
        <v>219</v>
      </c>
      <c r="D81" s="2" t="s">
        <v>224</v>
      </c>
      <c r="E81" s="2" t="s">
        <v>221</v>
      </c>
      <c r="F81" s="2" t="s">
        <v>225</v>
      </c>
      <c r="G81" s="3" t="s">
        <v>25</v>
      </c>
      <c r="H81" s="7" t="s">
        <v>30</v>
      </c>
      <c r="I81" s="7" t="s">
        <v>30</v>
      </c>
      <c r="J81" s="7" t="s">
        <v>30</v>
      </c>
      <c r="K81" s="7" t="s">
        <v>29</v>
      </c>
      <c r="L81" s="7" t="s">
        <v>30</v>
      </c>
      <c r="M81" s="7" t="s">
        <v>30</v>
      </c>
      <c r="N81" s="25" t="s">
        <v>28</v>
      </c>
      <c r="O81" s="14">
        <f t="shared" si="2"/>
        <v>12.857142857142858</v>
      </c>
      <c r="P81" s="15" t="str">
        <f t="shared" si="3"/>
        <v>MEDIOBASSO</v>
      </c>
      <c r="Q81" s="3" t="str">
        <f>VLOOKUP(G81,FattoriMisureIndic!$A$1:$C$10,2,FALSE)</f>
        <v>Misure di regolamentazione</v>
      </c>
      <c r="R81" s="3" t="s">
        <v>399</v>
      </c>
      <c r="S81" s="3" t="str">
        <f>VLOOKUP(G81,FattoriMisureIndic!$A$1:$C$10,3,FALSE)</f>
        <v>Verifica adozione di un determinato regolamento /procedura /documento /istruzione</v>
      </c>
      <c r="T81" s="105" t="s">
        <v>400</v>
      </c>
      <c r="U81" s="3" t="s">
        <v>612</v>
      </c>
      <c r="V81" s="62" t="s">
        <v>210</v>
      </c>
    </row>
    <row r="82" spans="1:22" ht="50.1" customHeight="1" x14ac:dyDescent="0.25">
      <c r="A82" s="57"/>
      <c r="B82" s="3"/>
      <c r="C82" s="4" t="s">
        <v>219</v>
      </c>
      <c r="D82" s="2" t="s">
        <v>226</v>
      </c>
      <c r="E82" s="2" t="s">
        <v>221</v>
      </c>
      <c r="F82" s="2" t="s">
        <v>227</v>
      </c>
      <c r="G82" s="3" t="s">
        <v>25</v>
      </c>
      <c r="H82" s="7" t="s">
        <v>30</v>
      </c>
      <c r="I82" s="7" t="s">
        <v>30</v>
      </c>
      <c r="J82" s="7" t="s">
        <v>30</v>
      </c>
      <c r="K82" s="7" t="s">
        <v>29</v>
      </c>
      <c r="L82" s="7" t="s">
        <v>30</v>
      </c>
      <c r="M82" s="7" t="s">
        <v>30</v>
      </c>
      <c r="N82" s="25" t="s">
        <v>28</v>
      </c>
      <c r="O82" s="14">
        <f t="shared" si="2"/>
        <v>12.857142857142858</v>
      </c>
      <c r="P82" s="15" t="str">
        <f t="shared" si="3"/>
        <v>MEDIOBASSO</v>
      </c>
      <c r="Q82" s="3" t="str">
        <f>VLOOKUP(G82,FattoriMisureIndic!$A$1:$C$10,2,FALSE)</f>
        <v>Misure di regolamentazione</v>
      </c>
      <c r="R82" s="3" t="s">
        <v>399</v>
      </c>
      <c r="S82" s="3" t="str">
        <f>VLOOKUP(G82,FattoriMisureIndic!$A$1:$C$10,3,FALSE)</f>
        <v>Verifica adozione di un determinato regolamento /procedura /documento /istruzione</v>
      </c>
      <c r="T82" s="105" t="s">
        <v>400</v>
      </c>
      <c r="U82" s="3" t="s">
        <v>612</v>
      </c>
      <c r="V82" s="62" t="s">
        <v>210</v>
      </c>
    </row>
    <row r="83" spans="1:22" s="9" customFormat="1" ht="50.1" customHeight="1" x14ac:dyDescent="0.25">
      <c r="A83" s="57"/>
      <c r="B83" s="3"/>
      <c r="C83" s="4" t="s">
        <v>219</v>
      </c>
      <c r="D83" s="2" t="s">
        <v>228</v>
      </c>
      <c r="E83" s="2" t="s">
        <v>221</v>
      </c>
      <c r="F83" s="2" t="s">
        <v>229</v>
      </c>
      <c r="G83" s="3" t="s">
        <v>25</v>
      </c>
      <c r="H83" s="7" t="s">
        <v>30</v>
      </c>
      <c r="I83" s="7" t="s">
        <v>30</v>
      </c>
      <c r="J83" s="7" t="s">
        <v>30</v>
      </c>
      <c r="K83" s="7" t="s">
        <v>30</v>
      </c>
      <c r="L83" s="7" t="s">
        <v>30</v>
      </c>
      <c r="M83" s="7" t="s">
        <v>30</v>
      </c>
      <c r="N83" s="25" t="s">
        <v>30</v>
      </c>
      <c r="O83" s="14">
        <f t="shared" si="2"/>
        <v>10</v>
      </c>
      <c r="P83" s="15" t="str">
        <f t="shared" si="3"/>
        <v>BASSO</v>
      </c>
      <c r="Q83" s="3" t="str">
        <f>VLOOKUP(G83,FattoriMisureIndic!$A$1:$C$10,2,FALSE)</f>
        <v>Misure di regolamentazione</v>
      </c>
      <c r="R83" s="3" t="s">
        <v>399</v>
      </c>
      <c r="S83" s="3" t="str">
        <f>VLOOKUP(G83,FattoriMisureIndic!$A$1:$C$10,3,FALSE)</f>
        <v>Verifica adozione di un determinato regolamento /procedura /documento /istruzione</v>
      </c>
      <c r="T83" s="105" t="s">
        <v>400</v>
      </c>
      <c r="U83" s="3" t="s">
        <v>612</v>
      </c>
      <c r="V83" s="62" t="s">
        <v>210</v>
      </c>
    </row>
    <row r="84" spans="1:22" ht="50.1" customHeight="1" x14ac:dyDescent="0.25">
      <c r="A84" s="63"/>
      <c r="B84" s="27"/>
      <c r="C84" s="3" t="s">
        <v>311</v>
      </c>
      <c r="D84" s="3" t="s">
        <v>51</v>
      </c>
      <c r="E84" s="2" t="s">
        <v>221</v>
      </c>
      <c r="F84" s="3" t="s">
        <v>402</v>
      </c>
      <c r="G84" s="3" t="s">
        <v>25</v>
      </c>
      <c r="H84" s="8" t="s">
        <v>29</v>
      </c>
      <c r="I84" s="8" t="s">
        <v>30</v>
      </c>
      <c r="J84" s="8" t="s">
        <v>29</v>
      </c>
      <c r="K84" s="8" t="s">
        <v>30</v>
      </c>
      <c r="L84" s="8" t="s">
        <v>30</v>
      </c>
      <c r="M84" s="8" t="s">
        <v>29</v>
      </c>
      <c r="N84" s="8" t="s">
        <v>29</v>
      </c>
      <c r="O84" s="14">
        <f t="shared" si="2"/>
        <v>12.857142857142858</v>
      </c>
      <c r="P84" s="15" t="str">
        <f t="shared" si="3"/>
        <v>MEDIOBASSO</v>
      </c>
      <c r="Q84" s="3" t="str">
        <f>VLOOKUP(G84,FattoriMisureIndic!$A$1:$C$10,2,FALSE)</f>
        <v>Misure di regolamentazione</v>
      </c>
      <c r="R84" s="3" t="s">
        <v>399</v>
      </c>
      <c r="S84" s="3" t="str">
        <f>VLOOKUP(G84,FattoriMisureIndic!$A$1:$C$10,3,FALSE)</f>
        <v>Verifica adozione di un determinato regolamento /procedura /documento /istruzione</v>
      </c>
      <c r="T84" s="105" t="s">
        <v>400</v>
      </c>
      <c r="U84" s="3" t="s">
        <v>612</v>
      </c>
      <c r="V84" s="62" t="str">
        <f>Tabella2[[#This Row],[Strutture coinvolte nell''attività di mappatura e valutazione]]</f>
        <v>Logistica</v>
      </c>
    </row>
    <row r="85" spans="1:22" ht="68.25" customHeight="1" x14ac:dyDescent="0.25">
      <c r="A85" s="64"/>
      <c r="B85" s="29"/>
      <c r="C85" s="3" t="s">
        <v>311</v>
      </c>
      <c r="D85" s="3" t="s">
        <v>403</v>
      </c>
      <c r="E85" s="2" t="s">
        <v>221</v>
      </c>
      <c r="F85" s="3" t="s">
        <v>406</v>
      </c>
      <c r="G85" s="3" t="s">
        <v>25</v>
      </c>
      <c r="H85" s="7" t="s">
        <v>29</v>
      </c>
      <c r="I85" s="7" t="s">
        <v>30</v>
      </c>
      <c r="J85" s="7" t="s">
        <v>30</v>
      </c>
      <c r="K85" s="7" t="s">
        <v>30</v>
      </c>
      <c r="L85" s="7" t="s">
        <v>29</v>
      </c>
      <c r="M85" s="7" t="s">
        <v>30</v>
      </c>
      <c r="N85" s="7" t="s">
        <v>28</v>
      </c>
      <c r="O85" s="14">
        <f t="shared" si="2"/>
        <v>13.571428571428571</v>
      </c>
      <c r="P85" s="15" t="str">
        <f t="shared" si="3"/>
        <v>MEDIO</v>
      </c>
      <c r="Q85" s="3" t="str">
        <f>VLOOKUP(G85,FattoriMisureIndic!$A$1:$C$10,2,FALSE)</f>
        <v>Misure di regolamentazione</v>
      </c>
      <c r="R85" s="3" t="s">
        <v>83</v>
      </c>
      <c r="S85" s="3" t="str">
        <f>VLOOKUP(G85,FattoriMisureIndic!$A$1:$C$10,3,FALSE)</f>
        <v>Verifica adozione di un determinato regolamento /procedura /documento /istruzione</v>
      </c>
      <c r="T85" s="105" t="s">
        <v>400</v>
      </c>
      <c r="U85" s="3" t="s">
        <v>612</v>
      </c>
      <c r="V85" s="62" t="str">
        <f>Tabella2[[#This Row],[Strutture coinvolte nell''attività di mappatura e valutazione]]</f>
        <v>Logistica</v>
      </c>
    </row>
    <row r="86" spans="1:22" ht="74.25" customHeight="1" x14ac:dyDescent="0.25">
      <c r="A86" s="64"/>
      <c r="B86" s="29"/>
      <c r="C86" s="3" t="s">
        <v>311</v>
      </c>
      <c r="D86" s="3" t="s">
        <v>405</v>
      </c>
      <c r="E86" s="2" t="s">
        <v>221</v>
      </c>
      <c r="F86" s="3" t="s">
        <v>404</v>
      </c>
      <c r="G86" s="3" t="s">
        <v>25</v>
      </c>
      <c r="H86" s="7" t="s">
        <v>30</v>
      </c>
      <c r="I86" s="7" t="s">
        <v>30</v>
      </c>
      <c r="J86" s="7" t="s">
        <v>29</v>
      </c>
      <c r="K86" s="7" t="s">
        <v>30</v>
      </c>
      <c r="L86" s="7" t="s">
        <v>30</v>
      </c>
      <c r="M86" s="7" t="s">
        <v>30</v>
      </c>
      <c r="N86" s="7" t="s">
        <v>28</v>
      </c>
      <c r="O86" s="14">
        <f t="shared" si="2"/>
        <v>12.857142857142858</v>
      </c>
      <c r="P86" s="15" t="str">
        <f t="shared" si="3"/>
        <v>MEDIOBASSO</v>
      </c>
      <c r="Q86" s="3" t="str">
        <f>VLOOKUP(G86,FattoriMisureIndic!$A$1:$C$10,2,FALSE)</f>
        <v>Misure di regolamentazione</v>
      </c>
      <c r="R86" s="3" t="s">
        <v>84</v>
      </c>
      <c r="S86" s="3" t="str">
        <f>VLOOKUP(G86,FattoriMisureIndic!$A$1:$C$10,3,FALSE)</f>
        <v>Verifica adozione di un determinato regolamento /procedura /documento /istruzione</v>
      </c>
      <c r="T86" s="105" t="s">
        <v>400</v>
      </c>
      <c r="U86" s="3" t="s">
        <v>612</v>
      </c>
      <c r="V86" s="62" t="str">
        <f>Tabella2[[#This Row],[Strutture coinvolte nell''attività di mappatura e valutazione]]</f>
        <v>Logistica</v>
      </c>
    </row>
    <row r="87" spans="1:22" ht="63.75" x14ac:dyDescent="0.25">
      <c r="A87" s="57"/>
      <c r="B87" s="3"/>
      <c r="C87" s="4" t="s">
        <v>230</v>
      </c>
      <c r="D87" s="2" t="s">
        <v>231</v>
      </c>
      <c r="E87" s="2" t="s">
        <v>221</v>
      </c>
      <c r="F87" s="2" t="s">
        <v>232</v>
      </c>
      <c r="G87" s="3" t="s">
        <v>25</v>
      </c>
      <c r="H87" s="7" t="s">
        <v>30</v>
      </c>
      <c r="I87" s="7" t="s">
        <v>29</v>
      </c>
      <c r="J87" s="7" t="s">
        <v>29</v>
      </c>
      <c r="K87" s="7" t="s">
        <v>30</v>
      </c>
      <c r="L87" s="7" t="s">
        <v>30</v>
      </c>
      <c r="M87" s="7" t="s">
        <v>29</v>
      </c>
      <c r="N87" s="7" t="s">
        <v>30</v>
      </c>
      <c r="O87" s="14">
        <f t="shared" si="2"/>
        <v>12.142857142857142</v>
      </c>
      <c r="P87" s="15" t="str">
        <f t="shared" si="3"/>
        <v>MEDIOBASSO</v>
      </c>
      <c r="Q87" s="3" t="str">
        <f>VLOOKUP(G87,FattoriMisureIndic!$A$1:$C$10,2,FALSE)</f>
        <v>Misure di regolamentazione</v>
      </c>
      <c r="R87" s="2" t="s">
        <v>407</v>
      </c>
      <c r="S87" s="3" t="str">
        <f>VLOOKUP(G87,FattoriMisureIndic!$A$1:$C$10,3,FALSE)</f>
        <v>Verifica adozione di un determinato regolamento /procedura /documento /istruzione</v>
      </c>
      <c r="T87" s="107" t="s">
        <v>233</v>
      </c>
      <c r="U87" s="3" t="s">
        <v>612</v>
      </c>
      <c r="V87" s="62" t="str">
        <f>Tabella2[[#This Row],[Strutture coinvolte nell''attività di mappatura e valutazione]]</f>
        <v>Logistica</v>
      </c>
    </row>
    <row r="88" spans="1:22" ht="114.75" x14ac:dyDescent="0.25">
      <c r="A88" s="57"/>
      <c r="B88" s="3"/>
      <c r="C88" s="4" t="s">
        <v>230</v>
      </c>
      <c r="D88" s="2" t="s">
        <v>408</v>
      </c>
      <c r="E88" s="2" t="s">
        <v>221</v>
      </c>
      <c r="F88" s="2" t="s">
        <v>234</v>
      </c>
      <c r="G88" s="3" t="s">
        <v>25</v>
      </c>
      <c r="H88" s="7" t="s">
        <v>30</v>
      </c>
      <c r="I88" s="7" t="s">
        <v>30</v>
      </c>
      <c r="J88" s="7" t="s">
        <v>30</v>
      </c>
      <c r="K88" s="7" t="s">
        <v>30</v>
      </c>
      <c r="L88" s="7" t="s">
        <v>30</v>
      </c>
      <c r="M88" s="7" t="s">
        <v>30</v>
      </c>
      <c r="N88" s="25" t="s">
        <v>30</v>
      </c>
      <c r="O88" s="14">
        <f t="shared" si="2"/>
        <v>10</v>
      </c>
      <c r="P88" s="15" t="str">
        <f t="shared" si="3"/>
        <v>BASSO</v>
      </c>
      <c r="Q88" s="3" t="str">
        <f>VLOOKUP(G88,FattoriMisureIndic!$A$1:$C$10,2,FALSE)</f>
        <v>Misure di regolamentazione</v>
      </c>
      <c r="R88" s="2" t="s">
        <v>409</v>
      </c>
      <c r="S88" s="3" t="str">
        <f>VLOOKUP(G88,FattoriMisureIndic!$A$1:$C$10,3,FALSE)</f>
        <v>Verifica adozione di un determinato regolamento /procedura /documento /istruzione</v>
      </c>
      <c r="T88" s="107" t="s">
        <v>536</v>
      </c>
      <c r="U88" s="3" t="s">
        <v>612</v>
      </c>
      <c r="V88" s="62" t="str">
        <f>Tabella2[[#This Row],[Strutture coinvolte nell''attività di mappatura e valutazione]]</f>
        <v>Logistica</v>
      </c>
    </row>
    <row r="89" spans="1:22" ht="63.75" x14ac:dyDescent="0.25">
      <c r="A89" s="57"/>
      <c r="B89" s="3"/>
      <c r="C89" s="4" t="s">
        <v>235</v>
      </c>
      <c r="D89" s="2" t="s">
        <v>410</v>
      </c>
      <c r="E89" s="2" t="s">
        <v>236</v>
      </c>
      <c r="F89" s="2" t="s">
        <v>237</v>
      </c>
      <c r="G89" s="3" t="s">
        <v>17</v>
      </c>
      <c r="H89" s="25" t="s">
        <v>30</v>
      </c>
      <c r="I89" s="25" t="s">
        <v>29</v>
      </c>
      <c r="J89" s="25" t="s">
        <v>30</v>
      </c>
      <c r="K89" s="25" t="s">
        <v>30</v>
      </c>
      <c r="L89" s="25" t="s">
        <v>29</v>
      </c>
      <c r="M89" s="25" t="s">
        <v>30</v>
      </c>
      <c r="N89" s="25" t="s">
        <v>29</v>
      </c>
      <c r="O89" s="14">
        <f t="shared" si="2"/>
        <v>12.142857142857142</v>
      </c>
      <c r="P89" s="15" t="str">
        <f t="shared" si="3"/>
        <v>MEDIOBASSO</v>
      </c>
      <c r="Q89" s="3" t="str">
        <f>VLOOKUP(G89,FattoriMisureIndic!$A$1:$C$10,2,FALSE)</f>
        <v>Misure di trasparenza</v>
      </c>
      <c r="R89" s="2" t="s">
        <v>537</v>
      </c>
      <c r="S89" s="3" t="str">
        <f>VLOOKUP(G89,FattoriMisureIndic!$A$1:$C$10,3,FALSE)</f>
        <v xml:space="preserve">Pubblicazione, messa a disposizione di un atto/documento; adozione di comportamenti tesi a favorirne la conoscenza </v>
      </c>
      <c r="T89" s="107" t="s">
        <v>238</v>
      </c>
      <c r="U89" s="3" t="s">
        <v>612</v>
      </c>
      <c r="V89" s="62" t="str">
        <f>Tabella2[[#This Row],[Strutture coinvolte nell''attività di mappatura e valutazione]]</f>
        <v>Gestione Tecnico Patrimoniale</v>
      </c>
    </row>
    <row r="90" spans="1:22" ht="76.5" x14ac:dyDescent="0.25">
      <c r="A90" s="57"/>
      <c r="B90" s="3"/>
      <c r="C90" s="4" t="s">
        <v>235</v>
      </c>
      <c r="D90" s="2" t="s">
        <v>239</v>
      </c>
      <c r="E90" s="2" t="s">
        <v>153</v>
      </c>
      <c r="F90" s="4" t="s">
        <v>240</v>
      </c>
      <c r="G90" s="3" t="s">
        <v>17</v>
      </c>
      <c r="H90" s="7" t="s">
        <v>30</v>
      </c>
      <c r="I90" s="7" t="s">
        <v>30</v>
      </c>
      <c r="J90" s="7" t="s">
        <v>30</v>
      </c>
      <c r="K90" s="7" t="s">
        <v>29</v>
      </c>
      <c r="L90" s="7" t="s">
        <v>30</v>
      </c>
      <c r="M90" s="7" t="s">
        <v>30</v>
      </c>
      <c r="N90" s="25" t="s">
        <v>28</v>
      </c>
      <c r="O90" s="14">
        <f t="shared" si="2"/>
        <v>12.857142857142858</v>
      </c>
      <c r="P90" s="15" t="str">
        <f t="shared" si="3"/>
        <v>MEDIOBASSO</v>
      </c>
      <c r="Q90" s="3" t="str">
        <f>VLOOKUP(G90,FattoriMisureIndic!$A$1:$C$10,2,FALSE)</f>
        <v>Misure di trasparenza</v>
      </c>
      <c r="R90" s="4" t="s">
        <v>241</v>
      </c>
      <c r="S90" s="3" t="str">
        <f>VLOOKUP(G90,FattoriMisureIndic!$A$1:$C$10,3,FALSE)</f>
        <v xml:space="preserve">Pubblicazione, messa a disposizione di un atto/documento; adozione di comportamenti tesi a favorirne la conoscenza </v>
      </c>
      <c r="T90" s="108" t="s">
        <v>242</v>
      </c>
      <c r="U90" s="3" t="s">
        <v>612</v>
      </c>
      <c r="V90" s="62" t="str">
        <f>Tabella2[[#This Row],[Strutture coinvolte nell''attività di mappatura e valutazione]]</f>
        <v>Affari Generali e Legali</v>
      </c>
    </row>
    <row r="91" spans="1:22" ht="76.5" x14ac:dyDescent="0.25">
      <c r="A91" s="57"/>
      <c r="B91" s="3"/>
      <c r="C91" s="4" t="s">
        <v>235</v>
      </c>
      <c r="D91" s="2" t="s">
        <v>243</v>
      </c>
      <c r="E91" s="2" t="s">
        <v>153</v>
      </c>
      <c r="F91" s="4" t="s">
        <v>240</v>
      </c>
      <c r="G91" s="3" t="s">
        <v>17</v>
      </c>
      <c r="H91" s="7" t="s">
        <v>30</v>
      </c>
      <c r="I91" s="7" t="s">
        <v>30</v>
      </c>
      <c r="J91" s="7" t="s">
        <v>30</v>
      </c>
      <c r="K91" s="7" t="s">
        <v>30</v>
      </c>
      <c r="L91" s="7" t="s">
        <v>30</v>
      </c>
      <c r="M91" s="7" t="s">
        <v>30</v>
      </c>
      <c r="N91" s="25" t="s">
        <v>30</v>
      </c>
      <c r="O91" s="14">
        <f t="shared" si="2"/>
        <v>10</v>
      </c>
      <c r="P91" s="15" t="str">
        <f t="shared" si="3"/>
        <v>BASSO</v>
      </c>
      <c r="Q91" s="3" t="str">
        <f>VLOOKUP(G91,FattoriMisureIndic!$A$1:$C$10,2,FALSE)</f>
        <v>Misure di trasparenza</v>
      </c>
      <c r="R91" s="4" t="s">
        <v>241</v>
      </c>
      <c r="S91" s="3" t="str">
        <f>VLOOKUP(G91,FattoriMisureIndic!$A$1:$C$10,3,FALSE)</f>
        <v xml:space="preserve">Pubblicazione, messa a disposizione di un atto/documento; adozione di comportamenti tesi a favorirne la conoscenza </v>
      </c>
      <c r="T91" s="108" t="s">
        <v>242</v>
      </c>
      <c r="U91" s="3" t="s">
        <v>612</v>
      </c>
      <c r="V91" s="62" t="str">
        <f>Tabella2[[#This Row],[Strutture coinvolte nell''attività di mappatura e valutazione]]</f>
        <v>Affari Generali e Legali</v>
      </c>
    </row>
    <row r="92" spans="1:22" ht="63.75" x14ac:dyDescent="0.25">
      <c r="A92" s="57"/>
      <c r="B92" s="3"/>
      <c r="C92" s="4" t="s">
        <v>235</v>
      </c>
      <c r="D92" s="2" t="s">
        <v>244</v>
      </c>
      <c r="E92" s="2" t="s">
        <v>245</v>
      </c>
      <c r="F92" s="2" t="s">
        <v>246</v>
      </c>
      <c r="G92" s="3" t="s">
        <v>25</v>
      </c>
      <c r="H92" s="7" t="s">
        <v>30</v>
      </c>
      <c r="I92" s="7" t="s">
        <v>30</v>
      </c>
      <c r="J92" s="7" t="s">
        <v>30</v>
      </c>
      <c r="K92" s="7" t="s">
        <v>29</v>
      </c>
      <c r="L92" s="7" t="s">
        <v>30</v>
      </c>
      <c r="M92" s="7" t="s">
        <v>30</v>
      </c>
      <c r="N92" s="25" t="s">
        <v>28</v>
      </c>
      <c r="O92" s="14">
        <f t="shared" si="2"/>
        <v>12.857142857142858</v>
      </c>
      <c r="P92" s="15" t="str">
        <f t="shared" si="3"/>
        <v>MEDIOBASSO</v>
      </c>
      <c r="Q92" s="3" t="str">
        <f>VLOOKUP(G92,FattoriMisureIndic!$A$1:$C$10,2,FALSE)</f>
        <v>Misure di regolamentazione</v>
      </c>
      <c r="R92" s="3" t="s">
        <v>399</v>
      </c>
      <c r="S92" s="3" t="str">
        <f>VLOOKUP(G92,FattoriMisureIndic!$A$1:$C$10,3,FALSE)</f>
        <v>Verifica adozione di un determinato regolamento /procedura /documento /istruzione</v>
      </c>
      <c r="T92" s="105" t="s">
        <v>400</v>
      </c>
      <c r="U92" s="3" t="s">
        <v>612</v>
      </c>
      <c r="V92" s="62" t="s">
        <v>247</v>
      </c>
    </row>
    <row r="93" spans="1:22" s="9" customFormat="1" ht="76.5" x14ac:dyDescent="0.25">
      <c r="A93" s="57"/>
      <c r="B93" s="3"/>
      <c r="C93" s="4" t="s">
        <v>248</v>
      </c>
      <c r="D93" s="2"/>
      <c r="E93" s="2" t="s">
        <v>249</v>
      </c>
      <c r="F93" s="2" t="s">
        <v>250</v>
      </c>
      <c r="G93" s="3" t="s">
        <v>25</v>
      </c>
      <c r="H93" s="7" t="s">
        <v>30</v>
      </c>
      <c r="I93" s="7" t="s">
        <v>30</v>
      </c>
      <c r="J93" s="7" t="s">
        <v>30</v>
      </c>
      <c r="K93" s="7" t="s">
        <v>30</v>
      </c>
      <c r="L93" s="7" t="s">
        <v>30</v>
      </c>
      <c r="M93" s="7" t="s">
        <v>30</v>
      </c>
      <c r="N93" s="25" t="s">
        <v>30</v>
      </c>
      <c r="O93" s="14">
        <f t="shared" si="2"/>
        <v>10</v>
      </c>
      <c r="P93" s="15" t="str">
        <f t="shared" si="3"/>
        <v>BASSO</v>
      </c>
      <c r="Q93" s="3" t="str">
        <f>VLOOKUP(G93,FattoriMisureIndic!$A$1:$C$10,2,FALSE)</f>
        <v>Misure di regolamentazione</v>
      </c>
      <c r="R93" s="2" t="s">
        <v>251</v>
      </c>
      <c r="S93" s="3" t="str">
        <f>VLOOKUP(G93,FattoriMisureIndic!$A$1:$C$10,3,FALSE)</f>
        <v>Verifica adozione di un determinato regolamento /procedura /documento /istruzione</v>
      </c>
      <c r="T93" s="107" t="s">
        <v>252</v>
      </c>
      <c r="U93" s="3" t="s">
        <v>612</v>
      </c>
      <c r="V93" s="62" t="str">
        <f>Tabella2[[#This Row],[Strutture coinvolte nell''attività di mappatura e valutazione]]</f>
        <v>Sistemi Informativi. Tutte le Strutture che utilizzano applicativi e/o risorse di sistema protetti con modalità di autenticazione (limitatamente alla possibilità di diffusione in modo abusivo dei dati dei sistemi informatici utilizzati dalla Struttura stessa)</v>
      </c>
    </row>
    <row r="94" spans="1:22" ht="76.5" x14ac:dyDescent="0.25">
      <c r="A94" s="57"/>
      <c r="B94" s="3"/>
      <c r="C94" s="4" t="s">
        <v>248</v>
      </c>
      <c r="D94" s="2"/>
      <c r="E94" s="2" t="s">
        <v>253</v>
      </c>
      <c r="F94" s="2" t="s">
        <v>254</v>
      </c>
      <c r="G94" s="3" t="s">
        <v>25</v>
      </c>
      <c r="H94" s="8" t="s">
        <v>29</v>
      </c>
      <c r="I94" s="8" t="s">
        <v>30</v>
      </c>
      <c r="J94" s="8" t="s">
        <v>29</v>
      </c>
      <c r="K94" s="8" t="s">
        <v>30</v>
      </c>
      <c r="L94" s="8" t="s">
        <v>30</v>
      </c>
      <c r="M94" s="8" t="s">
        <v>29</v>
      </c>
      <c r="N94" s="8" t="s">
        <v>29</v>
      </c>
      <c r="O94" s="14">
        <f t="shared" si="2"/>
        <v>12.857142857142858</v>
      </c>
      <c r="P94" s="15" t="str">
        <f t="shared" si="3"/>
        <v>MEDIOBASSO</v>
      </c>
      <c r="Q94" s="3" t="str">
        <f>VLOOKUP(G94,FattoriMisureIndic!$A$1:$C$10,2,FALSE)</f>
        <v>Misure di regolamentazione</v>
      </c>
      <c r="R94" s="2" t="s">
        <v>255</v>
      </c>
      <c r="S94" s="3" t="str">
        <f>VLOOKUP(G94,FattoriMisureIndic!$A$1:$C$10,3,FALSE)</f>
        <v>Verifica adozione di un determinato regolamento /procedura /documento /istruzione</v>
      </c>
      <c r="T94" s="107" t="s">
        <v>256</v>
      </c>
      <c r="U94" s="3" t="s">
        <v>612</v>
      </c>
      <c r="V94" s="62" t="str">
        <f>Tabella2[[#This Row],[Strutture coinvolte nell''attività di mappatura e valutazione]]</f>
        <v>Sistemi Informativi. Tutte le Strutture che utilizzano applicativi e/o risorse di sistema protetti con modalità di autenticazione (limitatamente alla possibilità di danneggiamento dei dati dei sistemi informatici utilizzati dalla Struttura)</v>
      </c>
    </row>
    <row r="95" spans="1:22" ht="77.25" thickBot="1" x14ac:dyDescent="0.3">
      <c r="A95" s="58"/>
      <c r="B95" s="42"/>
      <c r="C95" s="65" t="s">
        <v>248</v>
      </c>
      <c r="D95" s="66"/>
      <c r="E95" s="66" t="s">
        <v>257</v>
      </c>
      <c r="F95" s="66" t="s">
        <v>258</v>
      </c>
      <c r="G95" s="42" t="s">
        <v>25</v>
      </c>
      <c r="H95" s="41" t="s">
        <v>29</v>
      </c>
      <c r="I95" s="41" t="s">
        <v>30</v>
      </c>
      <c r="J95" s="41" t="s">
        <v>30</v>
      </c>
      <c r="K95" s="41" t="s">
        <v>30</v>
      </c>
      <c r="L95" s="41" t="s">
        <v>29</v>
      </c>
      <c r="M95" s="41" t="s">
        <v>30</v>
      </c>
      <c r="N95" s="41" t="s">
        <v>29</v>
      </c>
      <c r="O95" s="55">
        <f t="shared" si="2"/>
        <v>12.142857142857142</v>
      </c>
      <c r="P95" s="56" t="str">
        <f t="shared" si="3"/>
        <v>MEDIOBASSO</v>
      </c>
      <c r="Q95" s="42" t="str">
        <f>VLOOKUP(G95,FattoriMisureIndic!$A$1:$C$10,2,FALSE)</f>
        <v>Misure di regolamentazione</v>
      </c>
      <c r="R95" s="66" t="s">
        <v>259</v>
      </c>
      <c r="S95" s="42" t="str">
        <f>VLOOKUP(G95,FattoriMisureIndic!$A$1:$C$10,3,FALSE)</f>
        <v>Verifica adozione di un determinato regolamento /procedura /documento /istruzione</v>
      </c>
      <c r="T95" s="110" t="s">
        <v>260</v>
      </c>
      <c r="U95" s="42" t="s">
        <v>612</v>
      </c>
      <c r="V95" s="67" t="str">
        <f>Tabella2[[#This Row],[Strutture coinvolte nell''attività di mappatura e valutazione]]</f>
        <v>Sistemi Informativi. Tutte le Strutture che utilizzano applicativi e/o risorse di sistema protetti con modalità di autenticazione (limitatamente alla possibilità di modifica abusiva dei dati dei sistemi informatici utilizzati dalla Struttura)</v>
      </c>
    </row>
    <row r="96" spans="1:22" ht="45" x14ac:dyDescent="0.25">
      <c r="A96" s="44" t="s">
        <v>261</v>
      </c>
      <c r="B96" s="68" t="s">
        <v>262</v>
      </c>
      <c r="C96" s="35" t="s">
        <v>263</v>
      </c>
      <c r="D96" s="35" t="s">
        <v>268</v>
      </c>
      <c r="E96" s="60" t="s">
        <v>153</v>
      </c>
      <c r="F96" s="35" t="s">
        <v>71</v>
      </c>
      <c r="G96" s="35" t="s">
        <v>25</v>
      </c>
      <c r="H96" s="34" t="s">
        <v>30</v>
      </c>
      <c r="I96" s="34" t="s">
        <v>30</v>
      </c>
      <c r="J96" s="34" t="s">
        <v>29</v>
      </c>
      <c r="K96" s="34" t="s">
        <v>30</v>
      </c>
      <c r="L96" s="34" t="s">
        <v>30</v>
      </c>
      <c r="M96" s="34" t="s">
        <v>30</v>
      </c>
      <c r="N96" s="34" t="s">
        <v>28</v>
      </c>
      <c r="O96" s="47">
        <f t="shared" si="2"/>
        <v>12.857142857142858</v>
      </c>
      <c r="P96" s="48" t="str">
        <f t="shared" si="3"/>
        <v>MEDIOBASSO</v>
      </c>
      <c r="Q96" s="35" t="str">
        <f>VLOOKUP(G96,FattoriMisureIndic!$A$1:$C$10,2,FALSE)</f>
        <v>Misure di regolamentazione</v>
      </c>
      <c r="R96" s="35" t="s">
        <v>538</v>
      </c>
      <c r="S96" s="35" t="str">
        <f>VLOOKUP(G96,FattoriMisureIndic!$A$1:$C$10,3,FALSE)</f>
        <v>Verifica adozione di un determinato regolamento /procedura /documento /istruzione</v>
      </c>
      <c r="T96" s="104" t="s">
        <v>540</v>
      </c>
      <c r="U96" s="35" t="s">
        <v>612</v>
      </c>
      <c r="V96" s="70" t="str">
        <f>Tabella2[[#This Row],[Strutture coinvolte nell''attività di mappatura e valutazione]]</f>
        <v>Affari Generali e Legali</v>
      </c>
    </row>
    <row r="97" spans="1:22" ht="76.5" x14ac:dyDescent="0.25">
      <c r="A97" s="57"/>
      <c r="B97" s="3"/>
      <c r="C97" s="3" t="s">
        <v>269</v>
      </c>
      <c r="D97" s="3" t="s">
        <v>264</v>
      </c>
      <c r="E97" s="2" t="s">
        <v>153</v>
      </c>
      <c r="F97" s="3" t="s">
        <v>72</v>
      </c>
      <c r="G97" s="3" t="s">
        <v>25</v>
      </c>
      <c r="H97" s="7" t="s">
        <v>30</v>
      </c>
      <c r="I97" s="7" t="s">
        <v>28</v>
      </c>
      <c r="J97" s="7" t="s">
        <v>29</v>
      </c>
      <c r="K97" s="7" t="s">
        <v>30</v>
      </c>
      <c r="L97" s="7" t="s">
        <v>30</v>
      </c>
      <c r="M97" s="7" t="s">
        <v>29</v>
      </c>
      <c r="N97" s="7" t="s">
        <v>30</v>
      </c>
      <c r="O97" s="14">
        <f t="shared" si="2"/>
        <v>13.571428571428571</v>
      </c>
      <c r="P97" s="15" t="str">
        <f t="shared" si="3"/>
        <v>MEDIO</v>
      </c>
      <c r="Q97" s="3" t="str">
        <f>VLOOKUP(G97,FattoriMisureIndic!$A$1:$C$10,2,FALSE)</f>
        <v>Misure di regolamentazione</v>
      </c>
      <c r="R97" s="3" t="s">
        <v>539</v>
      </c>
      <c r="S97" s="3" t="str">
        <f>VLOOKUP(G97,FattoriMisureIndic!$A$1:$C$10,3,FALSE)</f>
        <v>Verifica adozione di un determinato regolamento /procedura /documento /istruzione</v>
      </c>
      <c r="T97" s="105" t="s">
        <v>540</v>
      </c>
      <c r="U97" s="3" t="s">
        <v>612</v>
      </c>
      <c r="V97" s="62" t="str">
        <f>Tabella2[[#This Row],[Strutture coinvolte nell''attività di mappatura e valutazione]]</f>
        <v>Affari Generali e Legali</v>
      </c>
    </row>
    <row r="98" spans="1:22" ht="38.25" x14ac:dyDescent="0.25">
      <c r="A98" s="57"/>
      <c r="B98" s="3"/>
      <c r="C98" s="3" t="s">
        <v>267</v>
      </c>
      <c r="D98" s="3" t="s">
        <v>0</v>
      </c>
      <c r="E98" s="2" t="s">
        <v>153</v>
      </c>
      <c r="F98" s="3" t="s">
        <v>74</v>
      </c>
      <c r="G98" s="3" t="s">
        <v>25</v>
      </c>
      <c r="H98" s="7" t="s">
        <v>30</v>
      </c>
      <c r="I98" s="7" t="s">
        <v>30</v>
      </c>
      <c r="J98" s="7" t="s">
        <v>29</v>
      </c>
      <c r="K98" s="7" t="s">
        <v>29</v>
      </c>
      <c r="L98" s="8" t="s">
        <v>30</v>
      </c>
      <c r="M98" s="8" t="s">
        <v>30</v>
      </c>
      <c r="N98" s="25" t="s">
        <v>29</v>
      </c>
      <c r="O98" s="14">
        <f t="shared" si="2"/>
        <v>12.142857142857142</v>
      </c>
      <c r="P98" s="15" t="str">
        <f t="shared" si="3"/>
        <v>MEDIOBASSO</v>
      </c>
      <c r="Q98" s="3" t="str">
        <f>VLOOKUP(G98,FattoriMisureIndic!$A$1:$C$10,2,FALSE)</f>
        <v>Misure di regolamentazione</v>
      </c>
      <c r="R98" s="3" t="s">
        <v>541</v>
      </c>
      <c r="S98" s="3" t="str">
        <f>VLOOKUP(G98,FattoriMisureIndic!$A$1:$C$10,3,FALSE)</f>
        <v>Verifica adozione di un determinato regolamento /procedura /documento /istruzione</v>
      </c>
      <c r="T98" s="105" t="s">
        <v>542</v>
      </c>
      <c r="U98" s="3" t="s">
        <v>612</v>
      </c>
      <c r="V98" s="62" t="str">
        <f>Tabella2[[#This Row],[Strutture coinvolte nell''attività di mappatura e valutazione]]</f>
        <v>Affari Generali e Legali</v>
      </c>
    </row>
    <row r="99" spans="1:22" ht="76.5" x14ac:dyDescent="0.25">
      <c r="A99" s="57"/>
      <c r="B99" s="3"/>
      <c r="C99" s="3" t="s">
        <v>265</v>
      </c>
      <c r="D99" s="3" t="s">
        <v>266</v>
      </c>
      <c r="E99" s="2" t="s">
        <v>153</v>
      </c>
      <c r="F99" s="3" t="s">
        <v>73</v>
      </c>
      <c r="G99" s="3" t="s">
        <v>25</v>
      </c>
      <c r="H99" s="7" t="s">
        <v>30</v>
      </c>
      <c r="I99" s="7" t="s">
        <v>30</v>
      </c>
      <c r="J99" s="7" t="s">
        <v>30</v>
      </c>
      <c r="K99" s="7" t="s">
        <v>29</v>
      </c>
      <c r="L99" s="7" t="s">
        <v>30</v>
      </c>
      <c r="M99" s="7" t="s">
        <v>30</v>
      </c>
      <c r="N99" s="25" t="s">
        <v>28</v>
      </c>
      <c r="O99" s="14">
        <f t="shared" si="2"/>
        <v>12.857142857142858</v>
      </c>
      <c r="P99" s="15" t="str">
        <f t="shared" si="3"/>
        <v>MEDIOBASSO</v>
      </c>
      <c r="Q99" s="3" t="str">
        <f>VLOOKUP(G99,FattoriMisureIndic!$A$1:$C$10,2,FALSE)</f>
        <v>Misure di regolamentazione</v>
      </c>
      <c r="R99" s="3" t="s">
        <v>411</v>
      </c>
      <c r="S99" s="3" t="str">
        <f>VLOOKUP(G99,FattoriMisureIndic!$A$1:$C$10,3,FALSE)</f>
        <v>Verifica adozione di un determinato regolamento /procedura /documento /istruzione</v>
      </c>
      <c r="T99" s="105" t="s">
        <v>543</v>
      </c>
      <c r="U99" s="3" t="s">
        <v>612</v>
      </c>
      <c r="V99" s="62" t="str">
        <f>Tabella2[[#This Row],[Strutture coinvolte nell''attività di mappatura e valutazione]]</f>
        <v>Affari Generali e Legali</v>
      </c>
    </row>
    <row r="100" spans="1:22" s="5" customFormat="1" ht="64.5" thickBot="1" x14ac:dyDescent="0.3">
      <c r="A100" s="100"/>
      <c r="B100" s="74"/>
      <c r="C100" s="66" t="s">
        <v>270</v>
      </c>
      <c r="D100" s="66" t="s">
        <v>271</v>
      </c>
      <c r="E100" s="66" t="s">
        <v>153</v>
      </c>
      <c r="F100" s="66" t="s">
        <v>272</v>
      </c>
      <c r="G100" s="42" t="s">
        <v>25</v>
      </c>
      <c r="H100" s="41" t="s">
        <v>30</v>
      </c>
      <c r="I100" s="41" t="s">
        <v>30</v>
      </c>
      <c r="J100" s="41" t="s">
        <v>30</v>
      </c>
      <c r="K100" s="41" t="s">
        <v>30</v>
      </c>
      <c r="L100" s="41" t="s">
        <v>30</v>
      </c>
      <c r="M100" s="41" t="s">
        <v>30</v>
      </c>
      <c r="N100" s="59" t="s">
        <v>30</v>
      </c>
      <c r="O100" s="55">
        <f t="shared" si="2"/>
        <v>10</v>
      </c>
      <c r="P100" s="56" t="str">
        <f t="shared" si="3"/>
        <v>BASSO</v>
      </c>
      <c r="Q100" s="42" t="str">
        <f>VLOOKUP(G100,FattoriMisureIndic!$A$1:$C$10,2,FALSE)</f>
        <v>Misure di regolamentazione</v>
      </c>
      <c r="R100" s="66" t="s">
        <v>273</v>
      </c>
      <c r="S100" s="42" t="str">
        <f>VLOOKUP(G100,FattoriMisureIndic!$A$1:$C$10,3,FALSE)</f>
        <v>Verifica adozione di un determinato regolamento /procedura /documento /istruzione</v>
      </c>
      <c r="T100" s="110" t="s">
        <v>274</v>
      </c>
      <c r="U100" s="42" t="s">
        <v>612</v>
      </c>
      <c r="V100" s="67" t="str">
        <f>Tabella2[[#This Row],[Strutture coinvolte nell''attività di mappatura e valutazione]]</f>
        <v>Affari Generali e Legali</v>
      </c>
    </row>
    <row r="101" spans="1:22" s="9" customFormat="1" ht="108" x14ac:dyDescent="0.25">
      <c r="A101" s="71" t="s">
        <v>412</v>
      </c>
      <c r="B101" s="68" t="s">
        <v>275</v>
      </c>
      <c r="C101" s="35" t="s">
        <v>312</v>
      </c>
      <c r="D101" s="35" t="s">
        <v>323</v>
      </c>
      <c r="E101" s="35" t="s">
        <v>315</v>
      </c>
      <c r="F101" s="35" t="s">
        <v>413</v>
      </c>
      <c r="G101" s="35" t="s">
        <v>18</v>
      </c>
      <c r="H101" s="34" t="s">
        <v>30</v>
      </c>
      <c r="I101" s="34" t="s">
        <v>29</v>
      </c>
      <c r="J101" s="34" t="s">
        <v>30</v>
      </c>
      <c r="K101" s="34" t="s">
        <v>29</v>
      </c>
      <c r="L101" s="34" t="s">
        <v>30</v>
      </c>
      <c r="M101" s="34" t="s">
        <v>30</v>
      </c>
      <c r="N101" s="61" t="s">
        <v>29</v>
      </c>
      <c r="O101" s="47">
        <f t="shared" si="2"/>
        <v>12.142857142857142</v>
      </c>
      <c r="P101" s="48" t="str">
        <f t="shared" si="3"/>
        <v>MEDIOBASSO</v>
      </c>
      <c r="Q101" s="35" t="str">
        <f>VLOOKUP(G101,FattoriMisureIndic!$A$1:$C$10,2,FALSE)</f>
        <v>Misure di rotazione</v>
      </c>
      <c r="R101" s="35" t="s">
        <v>414</v>
      </c>
      <c r="S101" s="35" t="str">
        <f>VLOOKUP(G101,FattoriMisureIndic!$A$1:$C$10,3,FALSE)</f>
        <v xml:space="preserve">Adozione di atti / provvedimenti  e/o attività finalizzati a prevenire l' instaurarsi di prolungate posizioni di esclusività </v>
      </c>
      <c r="T101" s="104" t="s">
        <v>544</v>
      </c>
      <c r="U101" s="35" t="s">
        <v>612</v>
      </c>
      <c r="V101" s="70" t="s">
        <v>610</v>
      </c>
    </row>
    <row r="102" spans="1:22" ht="51.75" thickBot="1" x14ac:dyDescent="0.3">
      <c r="A102" s="58"/>
      <c r="B102" s="42"/>
      <c r="C102" s="42" t="s">
        <v>312</v>
      </c>
      <c r="D102" s="42" t="s">
        <v>317</v>
      </c>
      <c r="E102" s="42" t="s">
        <v>315</v>
      </c>
      <c r="F102" s="42" t="s">
        <v>415</v>
      </c>
      <c r="G102" s="42" t="s">
        <v>25</v>
      </c>
      <c r="H102" s="41" t="s">
        <v>30</v>
      </c>
      <c r="I102" s="41" t="s">
        <v>30</v>
      </c>
      <c r="J102" s="41" t="s">
        <v>30</v>
      </c>
      <c r="K102" s="41" t="s">
        <v>30</v>
      </c>
      <c r="L102" s="41" t="s">
        <v>30</v>
      </c>
      <c r="M102" s="41" t="s">
        <v>30</v>
      </c>
      <c r="N102" s="59" t="s">
        <v>30</v>
      </c>
      <c r="O102" s="55">
        <f t="shared" si="2"/>
        <v>10</v>
      </c>
      <c r="P102" s="56" t="str">
        <f t="shared" si="3"/>
        <v>BASSO</v>
      </c>
      <c r="Q102" s="42" t="str">
        <f>VLOOKUP(G102,FattoriMisureIndic!$A$1:$C$10,2,FALSE)</f>
        <v>Misure di regolamentazione</v>
      </c>
      <c r="R102" s="42" t="s">
        <v>276</v>
      </c>
      <c r="S102" s="42" t="str">
        <f>VLOOKUP(G102,FattoriMisureIndic!$A$1:$C$10,3,FALSE)</f>
        <v>Verifica adozione di un determinato regolamento /procedura /documento /istruzione</v>
      </c>
      <c r="T102" s="111" t="s">
        <v>277</v>
      </c>
      <c r="U102" s="42" t="s">
        <v>612</v>
      </c>
      <c r="V102" s="67" t="s">
        <v>610</v>
      </c>
    </row>
    <row r="103" spans="1:22" ht="108.75" thickBot="1" x14ac:dyDescent="0.3">
      <c r="A103" s="71" t="s">
        <v>328</v>
      </c>
      <c r="B103" s="68" t="s">
        <v>278</v>
      </c>
      <c r="C103" s="35" t="s">
        <v>312</v>
      </c>
      <c r="D103" s="35" t="s">
        <v>560</v>
      </c>
      <c r="E103" s="35" t="s">
        <v>315</v>
      </c>
      <c r="F103" s="35" t="s">
        <v>80</v>
      </c>
      <c r="G103" s="35" t="s">
        <v>19</v>
      </c>
      <c r="H103" s="69" t="s">
        <v>29</v>
      </c>
      <c r="I103" s="69" t="s">
        <v>30</v>
      </c>
      <c r="J103" s="69" t="s">
        <v>29</v>
      </c>
      <c r="K103" s="69" t="s">
        <v>30</v>
      </c>
      <c r="L103" s="69" t="s">
        <v>30</v>
      </c>
      <c r="M103" s="69" t="s">
        <v>29</v>
      </c>
      <c r="N103" s="69" t="s">
        <v>29</v>
      </c>
      <c r="O103" s="47">
        <f t="shared" si="2"/>
        <v>12.857142857142858</v>
      </c>
      <c r="P103" s="48" t="str">
        <f t="shared" si="3"/>
        <v>MEDIOBASSO</v>
      </c>
      <c r="Q103" s="35" t="str">
        <f>VLOOKUP(G103,FattoriMisureIndic!$A$1:$C$10,2,FALSE)</f>
        <v>Misure di controllo</v>
      </c>
      <c r="R103" s="35" t="s">
        <v>561</v>
      </c>
      <c r="S103" s="35" t="str">
        <f>VLOOKUP(G103,FattoriMisureIndic!$A$1:$C$10,3,FALSE)</f>
        <v xml:space="preserve">Numero di controlli effettuati (su un certo denominatore, in percentuale, in assoluto, in un determinato periodo di tempo, ecc.) </v>
      </c>
      <c r="T103" s="104" t="s">
        <v>562</v>
      </c>
      <c r="U103" s="35" t="s">
        <v>612</v>
      </c>
      <c r="V103" s="70" t="s">
        <v>310</v>
      </c>
    </row>
    <row r="104" spans="1:22" ht="39" thickBot="1" x14ac:dyDescent="0.3">
      <c r="A104" s="57"/>
      <c r="B104" s="3"/>
      <c r="C104" s="3" t="s">
        <v>312</v>
      </c>
      <c r="D104" s="3" t="s">
        <v>59</v>
      </c>
      <c r="E104" s="3" t="s">
        <v>315</v>
      </c>
      <c r="F104" s="3" t="s">
        <v>563</v>
      </c>
      <c r="G104" s="3" t="s">
        <v>25</v>
      </c>
      <c r="H104" s="7" t="s">
        <v>29</v>
      </c>
      <c r="I104" s="7" t="s">
        <v>30</v>
      </c>
      <c r="J104" s="7" t="s">
        <v>30</v>
      </c>
      <c r="K104" s="7" t="s">
        <v>30</v>
      </c>
      <c r="L104" s="7" t="s">
        <v>29</v>
      </c>
      <c r="M104" s="7" t="s">
        <v>30</v>
      </c>
      <c r="N104" s="7" t="s">
        <v>29</v>
      </c>
      <c r="O104" s="14">
        <f t="shared" si="2"/>
        <v>12.142857142857142</v>
      </c>
      <c r="P104" s="15" t="str">
        <f t="shared" si="3"/>
        <v>MEDIOBASSO</v>
      </c>
      <c r="Q104" s="3" t="str">
        <f>VLOOKUP(G104,FattoriMisureIndic!$A$1:$C$10,2,FALSE)</f>
        <v>Misure di regolamentazione</v>
      </c>
      <c r="R104" s="3" t="s">
        <v>416</v>
      </c>
      <c r="S104" s="3" t="str">
        <f>VLOOKUP(G104,FattoriMisureIndic!$A$1:$C$10,3,FALSE)</f>
        <v>Verifica adozione di un determinato regolamento /procedura /documento /istruzione</v>
      </c>
      <c r="T104" s="105" t="s">
        <v>87</v>
      </c>
      <c r="U104" s="3" t="s">
        <v>612</v>
      </c>
      <c r="V104" s="70" t="s">
        <v>310</v>
      </c>
    </row>
    <row r="105" spans="1:22" ht="39" thickBot="1" x14ac:dyDescent="0.3">
      <c r="A105" s="57"/>
      <c r="B105" s="3"/>
      <c r="C105" s="3" t="s">
        <v>312</v>
      </c>
      <c r="D105" s="3" t="s">
        <v>60</v>
      </c>
      <c r="E105" s="3" t="s">
        <v>315</v>
      </c>
      <c r="F105" s="3" t="s">
        <v>81</v>
      </c>
      <c r="G105" s="3" t="s">
        <v>19</v>
      </c>
      <c r="H105" s="7" t="s">
        <v>30</v>
      </c>
      <c r="I105" s="7" t="s">
        <v>30</v>
      </c>
      <c r="J105" s="7" t="s">
        <v>29</v>
      </c>
      <c r="K105" s="7" t="s">
        <v>30</v>
      </c>
      <c r="L105" s="7" t="s">
        <v>30</v>
      </c>
      <c r="M105" s="7" t="s">
        <v>30</v>
      </c>
      <c r="N105" s="7" t="s">
        <v>28</v>
      </c>
      <c r="O105" s="14">
        <f t="shared" si="2"/>
        <v>12.857142857142858</v>
      </c>
      <c r="P105" s="15" t="str">
        <f t="shared" si="3"/>
        <v>MEDIOBASSO</v>
      </c>
      <c r="Q105" s="3" t="str">
        <f>VLOOKUP(G105,FattoriMisureIndic!$A$1:$C$10,2,FALSE)</f>
        <v>Misure di controllo</v>
      </c>
      <c r="R105" s="3" t="s">
        <v>561</v>
      </c>
      <c r="S105" s="3" t="str">
        <f>VLOOKUP(G105,FattoriMisureIndic!$A$1:$C$10,3,FALSE)</f>
        <v xml:space="preserve">Numero di controlli effettuati (su un certo denominatore, in percentuale, in assoluto, in un determinato periodo di tempo, ecc.) </v>
      </c>
      <c r="T105" s="105" t="s">
        <v>564</v>
      </c>
      <c r="U105" s="3" t="s">
        <v>612</v>
      </c>
      <c r="V105" s="70" t="s">
        <v>310</v>
      </c>
    </row>
    <row r="106" spans="1:22" ht="38.25" x14ac:dyDescent="0.25">
      <c r="A106" s="57"/>
      <c r="B106" s="3"/>
      <c r="C106" s="3" t="s">
        <v>312</v>
      </c>
      <c r="D106" s="3" t="s">
        <v>316</v>
      </c>
      <c r="E106" s="3" t="s">
        <v>315</v>
      </c>
      <c r="F106" s="3" t="s">
        <v>82</v>
      </c>
      <c r="G106" s="3" t="s">
        <v>19</v>
      </c>
      <c r="H106" s="7" t="s">
        <v>30</v>
      </c>
      <c r="I106" s="7" t="s">
        <v>30</v>
      </c>
      <c r="J106" s="7" t="s">
        <v>29</v>
      </c>
      <c r="K106" s="7" t="s">
        <v>30</v>
      </c>
      <c r="L106" s="7" t="s">
        <v>30</v>
      </c>
      <c r="M106" s="7" t="s">
        <v>29</v>
      </c>
      <c r="N106" s="7" t="s">
        <v>30</v>
      </c>
      <c r="O106" s="14">
        <f t="shared" si="2"/>
        <v>11.428571428571429</v>
      </c>
      <c r="P106" s="15" t="str">
        <f t="shared" si="3"/>
        <v>BASSO</v>
      </c>
      <c r="Q106" s="3" t="str">
        <f>VLOOKUP(G106,FattoriMisureIndic!$A$1:$C$10,2,FALSE)</f>
        <v>Misure di controllo</v>
      </c>
      <c r="R106" s="3" t="s">
        <v>565</v>
      </c>
      <c r="S106" s="3" t="str">
        <f>VLOOKUP(G106,FattoriMisureIndic!$A$1:$C$10,3,FALSE)</f>
        <v xml:space="preserve">Numero di controlli effettuati (su un certo denominatore, in percentuale, in assoluto, in un determinato periodo di tempo, ecc.) </v>
      </c>
      <c r="T106" s="105" t="s">
        <v>566</v>
      </c>
      <c r="U106" s="3" t="s">
        <v>612</v>
      </c>
      <c r="V106" s="70" t="s">
        <v>310</v>
      </c>
    </row>
    <row r="107" spans="1:22" ht="76.5" x14ac:dyDescent="0.25">
      <c r="A107" s="57"/>
      <c r="B107" s="3"/>
      <c r="C107" s="3" t="s">
        <v>312</v>
      </c>
      <c r="D107" s="2" t="s">
        <v>313</v>
      </c>
      <c r="E107" s="3" t="s">
        <v>315</v>
      </c>
      <c r="F107" s="2" t="s">
        <v>413</v>
      </c>
      <c r="G107" s="3" t="s">
        <v>18</v>
      </c>
      <c r="H107" s="7" t="s">
        <v>30</v>
      </c>
      <c r="I107" s="7" t="s">
        <v>30</v>
      </c>
      <c r="J107" s="7" t="s">
        <v>29</v>
      </c>
      <c r="K107" s="7" t="s">
        <v>30</v>
      </c>
      <c r="L107" s="7" t="s">
        <v>29</v>
      </c>
      <c r="M107" s="7" t="s">
        <v>30</v>
      </c>
      <c r="N107" s="7" t="s">
        <v>29</v>
      </c>
      <c r="O107" s="14">
        <f t="shared" si="2"/>
        <v>12.142857142857142</v>
      </c>
      <c r="P107" s="15" t="str">
        <f t="shared" si="3"/>
        <v>MEDIOBASSO</v>
      </c>
      <c r="Q107" s="3" t="str">
        <f>VLOOKUP(G107,FattoriMisureIndic!$A$1:$C$10,2,FALSE)</f>
        <v>Misure di rotazione</v>
      </c>
      <c r="R107" s="2" t="s">
        <v>567</v>
      </c>
      <c r="S107" s="3" t="str">
        <f>VLOOKUP(G107,FattoriMisureIndic!$A$1:$C$10,3,FALSE)</f>
        <v xml:space="preserve">Adozione di atti / provvedimenti  e/o attività finalizzati a prevenire l' instaurarsi di prolungate posizioni di esclusività </v>
      </c>
      <c r="T107" s="107" t="s">
        <v>568</v>
      </c>
      <c r="U107" s="3" t="s">
        <v>612</v>
      </c>
      <c r="V107" s="62" t="s">
        <v>610</v>
      </c>
    </row>
    <row r="108" spans="1:22" s="9" customFormat="1" ht="51" x14ac:dyDescent="0.25">
      <c r="A108" s="57"/>
      <c r="B108" s="3"/>
      <c r="C108" s="3" t="s">
        <v>325</v>
      </c>
      <c r="D108" s="3" t="s">
        <v>314</v>
      </c>
      <c r="E108" s="3" t="s">
        <v>153</v>
      </c>
      <c r="F108" s="3" t="s">
        <v>417</v>
      </c>
      <c r="G108" s="3" t="s">
        <v>17</v>
      </c>
      <c r="H108" s="7" t="s">
        <v>30</v>
      </c>
      <c r="I108" s="7" t="s">
        <v>30</v>
      </c>
      <c r="J108" s="7" t="s">
        <v>30</v>
      </c>
      <c r="K108" s="7" t="s">
        <v>29</v>
      </c>
      <c r="L108" s="7" t="s">
        <v>30</v>
      </c>
      <c r="M108" s="7" t="s">
        <v>30</v>
      </c>
      <c r="N108" s="25" t="s">
        <v>28</v>
      </c>
      <c r="O108" s="14">
        <f t="shared" si="2"/>
        <v>12.857142857142858</v>
      </c>
      <c r="P108" s="15" t="str">
        <f t="shared" si="3"/>
        <v>MEDIOBASSO</v>
      </c>
      <c r="Q108" s="3" t="str">
        <f>VLOOKUP(G108,FattoriMisureIndic!$A$1:$C$10,2,FALSE)</f>
        <v>Misure di trasparenza</v>
      </c>
      <c r="R108" s="3" t="s">
        <v>418</v>
      </c>
      <c r="S108" s="3" t="str">
        <f>VLOOKUP(G108,FattoriMisureIndic!$A$1:$C$10,3,FALSE)</f>
        <v xml:space="preserve">Pubblicazione, messa a disposizione di un atto/documento; adozione di comportamenti tesi a favorirne la conoscenza </v>
      </c>
      <c r="T108" s="105" t="s">
        <v>569</v>
      </c>
      <c r="U108" s="3" t="s">
        <v>612</v>
      </c>
      <c r="V108" s="62" t="str">
        <f>Tabella2[[#This Row],[Strutture coinvolte nell''attività di mappatura e valutazione]]</f>
        <v>Affari Generali e Legali</v>
      </c>
    </row>
    <row r="109" spans="1:22" ht="38.25" x14ac:dyDescent="0.25">
      <c r="A109" s="57"/>
      <c r="B109" s="3"/>
      <c r="C109" s="3" t="s">
        <v>324</v>
      </c>
      <c r="D109" s="3"/>
      <c r="E109" s="3" t="s">
        <v>153</v>
      </c>
      <c r="F109" s="3" t="s">
        <v>419</v>
      </c>
      <c r="G109" s="3" t="s">
        <v>25</v>
      </c>
      <c r="H109" s="7" t="s">
        <v>30</v>
      </c>
      <c r="I109" s="7" t="s">
        <v>29</v>
      </c>
      <c r="J109" s="7" t="s">
        <v>29</v>
      </c>
      <c r="K109" s="7" t="s">
        <v>29</v>
      </c>
      <c r="L109" s="7" t="s">
        <v>30</v>
      </c>
      <c r="M109" s="7" t="s">
        <v>29</v>
      </c>
      <c r="N109" s="25" t="s">
        <v>30</v>
      </c>
      <c r="O109" s="14">
        <f t="shared" si="2"/>
        <v>12.857142857142858</v>
      </c>
      <c r="P109" s="15" t="str">
        <f t="shared" si="3"/>
        <v>MEDIOBASSO</v>
      </c>
      <c r="Q109" s="3" t="str">
        <f>VLOOKUP(G109,FattoriMisureIndic!$A$1:$C$10,2,FALSE)</f>
        <v>Misure di regolamentazione</v>
      </c>
      <c r="R109" s="3" t="s">
        <v>420</v>
      </c>
      <c r="S109" s="3" t="str">
        <f>VLOOKUP(G109,FattoriMisureIndic!$A$1:$C$10,3,FALSE)</f>
        <v>Verifica adozione di un determinato regolamento /procedura /documento /istruzione</v>
      </c>
      <c r="T109" s="105" t="s">
        <v>570</v>
      </c>
      <c r="U109" s="3" t="s">
        <v>612</v>
      </c>
      <c r="V109" s="62" t="str">
        <f>Tabella2[[#This Row],[Strutture coinvolte nell''attività di mappatura e valutazione]]</f>
        <v>Affari Generali e Legali</v>
      </c>
    </row>
    <row r="110" spans="1:22" ht="102.75" thickBot="1" x14ac:dyDescent="0.3">
      <c r="A110" s="58"/>
      <c r="B110" s="42"/>
      <c r="C110" s="42" t="s">
        <v>318</v>
      </c>
      <c r="D110" s="42" t="s">
        <v>421</v>
      </c>
      <c r="E110" s="42" t="s">
        <v>153</v>
      </c>
      <c r="F110" s="42" t="s">
        <v>423</v>
      </c>
      <c r="G110" s="42" t="s">
        <v>25</v>
      </c>
      <c r="H110" s="59" t="s">
        <v>29</v>
      </c>
      <c r="I110" s="59" t="s">
        <v>30</v>
      </c>
      <c r="J110" s="59" t="s">
        <v>30</v>
      </c>
      <c r="K110" s="59" t="s">
        <v>30</v>
      </c>
      <c r="L110" s="59" t="s">
        <v>30</v>
      </c>
      <c r="M110" s="59" t="s">
        <v>29</v>
      </c>
      <c r="N110" s="59" t="s">
        <v>30</v>
      </c>
      <c r="O110" s="55">
        <f t="shared" si="2"/>
        <v>11.428571428571429</v>
      </c>
      <c r="P110" s="56" t="str">
        <f t="shared" si="3"/>
        <v>BASSO</v>
      </c>
      <c r="Q110" s="42" t="str">
        <f>VLOOKUP(G110,FattoriMisureIndic!$A$1:$C$10,2,FALSE)</f>
        <v>Misure di regolamentazione</v>
      </c>
      <c r="R110" s="42" t="s">
        <v>422</v>
      </c>
      <c r="S110" s="42" t="str">
        <f>VLOOKUP(G110,FattoriMisureIndic!$A$1:$C$10,3,FALSE)</f>
        <v>Verifica adozione di un determinato regolamento /procedura /documento /istruzione</v>
      </c>
      <c r="T110" s="111" t="s">
        <v>571</v>
      </c>
      <c r="U110" s="42" t="s">
        <v>612</v>
      </c>
      <c r="V110" s="67" t="str">
        <f>Tabella2[[#This Row],[Strutture coinvolte nell''attività di mappatura e valutazione]]</f>
        <v>Affari Generali e Legali</v>
      </c>
    </row>
    <row r="111" spans="1:22" x14ac:dyDescent="0.25">
      <c r="A111" s="114"/>
      <c r="B111" s="4"/>
      <c r="C111" s="4"/>
      <c r="D111" s="2"/>
      <c r="E111" s="2"/>
      <c r="F111" s="2"/>
      <c r="G111" s="2"/>
      <c r="H111" s="25"/>
      <c r="I111" s="25"/>
      <c r="J111" s="25"/>
      <c r="K111" s="25"/>
      <c r="L111" s="25"/>
      <c r="M111" s="25"/>
      <c r="N111" s="25"/>
      <c r="O111" s="14">
        <f>(((SUM(H111:N111)+COUNTIF(H111:N111,"A")*25)+COUNTIF(H111:N111,"M")*15)+COUNTIF(H111:N111,"B")*10)*(LEN(H111)=1)*(LEN(I111)=1)*(LEN(J111)=1)*(LEN(K111)=1)*(LEN(L111)=1)*(LEN(M111)=1)*(LEN(N111)=1)/7</f>
        <v>0</v>
      </c>
      <c r="P111" s="15" t="s">
        <v>0</v>
      </c>
      <c r="Q111" s="2"/>
      <c r="R111" s="2"/>
      <c r="S111" s="2"/>
      <c r="T111" s="2"/>
      <c r="U111" s="2"/>
      <c r="V111" s="107"/>
    </row>
    <row r="112" spans="1:22" s="10" customFormat="1" ht="19.5" x14ac:dyDescent="0.25">
      <c r="A112" s="37" t="s">
        <v>614</v>
      </c>
      <c r="B112" s="24"/>
      <c r="C112" s="24" t="s">
        <v>0</v>
      </c>
      <c r="D112" s="28"/>
      <c r="E112" s="28"/>
      <c r="F112" s="28"/>
      <c r="G112" s="28" t="s">
        <v>9</v>
      </c>
      <c r="H112" s="7" t="s">
        <v>0</v>
      </c>
      <c r="I112" s="7" t="s">
        <v>0</v>
      </c>
      <c r="J112" s="7" t="s">
        <v>0</v>
      </c>
      <c r="K112" s="7" t="s">
        <v>0</v>
      </c>
      <c r="L112" s="7" t="s">
        <v>0</v>
      </c>
      <c r="M112" s="7" t="s">
        <v>0</v>
      </c>
      <c r="N112" s="7" t="s">
        <v>0</v>
      </c>
      <c r="O112" s="14" t="s">
        <v>0</v>
      </c>
      <c r="P112" s="15"/>
      <c r="Q112" s="28"/>
      <c r="R112" s="28"/>
      <c r="S112" s="28"/>
      <c r="T112" s="28"/>
      <c r="U112" s="28"/>
      <c r="V112" s="38"/>
    </row>
    <row r="113" spans="1:22" s="10" customFormat="1" ht="17.25" thickBot="1" x14ac:dyDescent="0.3">
      <c r="A113" s="114"/>
      <c r="B113" s="4"/>
      <c r="C113" s="4"/>
      <c r="D113" s="2"/>
      <c r="E113" s="2"/>
      <c r="F113" s="2"/>
      <c r="G113" s="2"/>
      <c r="H113" s="25"/>
      <c r="I113" s="25"/>
      <c r="J113" s="25"/>
      <c r="K113" s="25"/>
      <c r="L113" s="25"/>
      <c r="M113" s="25"/>
      <c r="N113" s="25"/>
      <c r="O113" s="14">
        <f>(((SUM(H113:N113)+COUNTIF(H113:N113,"A")*25)+COUNTIF(H113:N113,"M")*15)+COUNTIF(H113:N113,"B")*10)*(LEN(H113)=1)*(LEN(I113)=1)*(LEN(J113)=1)*(LEN(K113)=1)*(LEN(L113)=1)*(LEN(M113)=1)*(LEN(N113)=1)/7</f>
        <v>0</v>
      </c>
      <c r="P113" s="15" t="s">
        <v>0</v>
      </c>
      <c r="Q113" s="2"/>
      <c r="R113" s="2"/>
      <c r="S113" s="2"/>
      <c r="T113" s="2"/>
      <c r="U113" s="2"/>
      <c r="V113" s="107"/>
    </row>
    <row r="114" spans="1:22" s="10" customFormat="1" ht="102" x14ac:dyDescent="0.25">
      <c r="A114" s="44" t="s">
        <v>279</v>
      </c>
      <c r="B114" s="45" t="s">
        <v>280</v>
      </c>
      <c r="C114" s="60" t="s">
        <v>281</v>
      </c>
      <c r="D114" s="60" t="s">
        <v>424</v>
      </c>
      <c r="E114" s="60" t="s">
        <v>282</v>
      </c>
      <c r="F114" s="60" t="s">
        <v>283</v>
      </c>
      <c r="G114" s="35" t="s">
        <v>25</v>
      </c>
      <c r="H114" s="34" t="s">
        <v>30</v>
      </c>
      <c r="I114" s="34" t="s">
        <v>29</v>
      </c>
      <c r="J114" s="34" t="s">
        <v>30</v>
      </c>
      <c r="K114" s="34" t="s">
        <v>29</v>
      </c>
      <c r="L114" s="34" t="s">
        <v>30</v>
      </c>
      <c r="M114" s="34" t="s">
        <v>30</v>
      </c>
      <c r="N114" s="61" t="s">
        <v>28</v>
      </c>
      <c r="O114" s="47">
        <f t="shared" si="2"/>
        <v>13.571428571428571</v>
      </c>
      <c r="P114" s="48" t="str">
        <f t="shared" si="3"/>
        <v>MEDIO</v>
      </c>
      <c r="Q114" s="35" t="str">
        <f>VLOOKUP(G114,FattoriMisureIndic!$A$1:$C$10,2,FALSE)</f>
        <v>Misure di regolamentazione</v>
      </c>
      <c r="R114" s="60" t="s">
        <v>284</v>
      </c>
      <c r="S114" s="35" t="str">
        <f>VLOOKUP(G114,FattoriMisureIndic!$A$1:$C$10,3,FALSE)</f>
        <v>Verifica adozione di un determinato regolamento /procedura /documento /istruzione</v>
      </c>
      <c r="T114" s="109" t="s">
        <v>285</v>
      </c>
      <c r="U114" s="35" t="s">
        <v>612</v>
      </c>
      <c r="V114" s="70" t="s">
        <v>282</v>
      </c>
    </row>
    <row r="115" spans="1:22" s="10" customFormat="1" ht="63.75" x14ac:dyDescent="0.25">
      <c r="A115" s="72"/>
      <c r="B115" s="30"/>
      <c r="C115" s="2" t="s">
        <v>286</v>
      </c>
      <c r="D115" s="2" t="s">
        <v>425</v>
      </c>
      <c r="E115" s="2" t="s">
        <v>310</v>
      </c>
      <c r="F115" s="2" t="s">
        <v>427</v>
      </c>
      <c r="G115" s="3" t="s">
        <v>25</v>
      </c>
      <c r="H115" s="7" t="s">
        <v>30</v>
      </c>
      <c r="I115" s="7" t="s">
        <v>30</v>
      </c>
      <c r="J115" s="7" t="s">
        <v>29</v>
      </c>
      <c r="K115" s="7" t="s">
        <v>30</v>
      </c>
      <c r="L115" s="7" t="s">
        <v>29</v>
      </c>
      <c r="M115" s="7" t="s">
        <v>30</v>
      </c>
      <c r="N115" s="25" t="s">
        <v>29</v>
      </c>
      <c r="O115" s="14">
        <f t="shared" si="2"/>
        <v>12.142857142857142</v>
      </c>
      <c r="P115" s="15" t="str">
        <f t="shared" si="3"/>
        <v>MEDIOBASSO</v>
      </c>
      <c r="Q115" s="3" t="str">
        <f>VLOOKUP(G115,FattoriMisureIndic!$A$1:$C$10,2,FALSE)</f>
        <v>Misure di regolamentazione</v>
      </c>
      <c r="R115" s="2" t="s">
        <v>428</v>
      </c>
      <c r="S115" s="3" t="str">
        <f>VLOOKUP(G115,FattoriMisureIndic!$A$1:$C$10,3,FALSE)</f>
        <v>Verifica adozione di un determinato regolamento /procedura /documento /istruzione</v>
      </c>
      <c r="T115" s="107" t="s">
        <v>287</v>
      </c>
      <c r="U115" s="3" t="s">
        <v>612</v>
      </c>
      <c r="V115" s="62" t="s">
        <v>310</v>
      </c>
    </row>
    <row r="116" spans="1:22" s="10" customFormat="1" ht="63.75" x14ac:dyDescent="0.25">
      <c r="A116" s="72"/>
      <c r="B116" s="30"/>
      <c r="C116" s="2" t="s">
        <v>288</v>
      </c>
      <c r="D116" s="2" t="s">
        <v>426</v>
      </c>
      <c r="E116" s="2" t="s">
        <v>310</v>
      </c>
      <c r="F116" s="2" t="s">
        <v>289</v>
      </c>
      <c r="G116" s="3" t="s">
        <v>25</v>
      </c>
      <c r="H116" s="8" t="s">
        <v>29</v>
      </c>
      <c r="I116" s="8" t="s">
        <v>30</v>
      </c>
      <c r="J116" s="8" t="s">
        <v>29</v>
      </c>
      <c r="K116" s="8" t="s">
        <v>30</v>
      </c>
      <c r="L116" s="8" t="s">
        <v>30</v>
      </c>
      <c r="M116" s="8" t="s">
        <v>29</v>
      </c>
      <c r="N116" s="8" t="s">
        <v>29</v>
      </c>
      <c r="O116" s="14">
        <f t="shared" si="2"/>
        <v>12.857142857142858</v>
      </c>
      <c r="P116" s="15" t="str">
        <f t="shared" si="3"/>
        <v>MEDIOBASSO</v>
      </c>
      <c r="Q116" s="3" t="str">
        <f>VLOOKUP(G116,FattoriMisureIndic!$A$1:$C$10,2,FALSE)</f>
        <v>Misure di regolamentazione</v>
      </c>
      <c r="R116" s="2" t="s">
        <v>429</v>
      </c>
      <c r="S116" s="3" t="str">
        <f>VLOOKUP(G116,FattoriMisureIndic!$A$1:$C$10,3,FALSE)</f>
        <v>Verifica adozione di un determinato regolamento /procedura /documento /istruzione</v>
      </c>
      <c r="T116" s="107" t="s">
        <v>572</v>
      </c>
      <c r="U116" s="3" t="s">
        <v>612</v>
      </c>
      <c r="V116" s="62" t="s">
        <v>310</v>
      </c>
    </row>
    <row r="117" spans="1:22" s="10" customFormat="1" ht="38.25" x14ac:dyDescent="0.25">
      <c r="A117" s="72"/>
      <c r="B117" s="30"/>
      <c r="C117" s="4" t="s">
        <v>290</v>
      </c>
      <c r="D117" s="4" t="s">
        <v>291</v>
      </c>
      <c r="E117" s="2" t="s">
        <v>310</v>
      </c>
      <c r="F117" s="2" t="s">
        <v>293</v>
      </c>
      <c r="G117" s="3" t="s">
        <v>25</v>
      </c>
      <c r="H117" s="7" t="s">
        <v>29</v>
      </c>
      <c r="I117" s="7" t="s">
        <v>30</v>
      </c>
      <c r="J117" s="7" t="s">
        <v>30</v>
      </c>
      <c r="K117" s="7" t="s">
        <v>30</v>
      </c>
      <c r="L117" s="7" t="s">
        <v>29</v>
      </c>
      <c r="M117" s="7" t="s">
        <v>30</v>
      </c>
      <c r="N117" s="7" t="s">
        <v>28</v>
      </c>
      <c r="O117" s="14">
        <f t="shared" si="2"/>
        <v>13.571428571428571</v>
      </c>
      <c r="P117" s="15" t="str">
        <f t="shared" si="3"/>
        <v>MEDIO</v>
      </c>
      <c r="Q117" s="3" t="str">
        <f>VLOOKUP(G117,FattoriMisureIndic!$A$1:$C$10,2,FALSE)</f>
        <v>Misure di regolamentazione</v>
      </c>
      <c r="R117" s="2" t="s">
        <v>430</v>
      </c>
      <c r="S117" s="3" t="str">
        <f>VLOOKUP(G117,FattoriMisureIndic!$A$1:$C$10,3,FALSE)</f>
        <v>Verifica adozione di un determinato regolamento /procedura /documento /istruzione</v>
      </c>
      <c r="T117" s="107" t="s">
        <v>292</v>
      </c>
      <c r="U117" s="3" t="s">
        <v>612</v>
      </c>
      <c r="V117" s="62" t="s">
        <v>310</v>
      </c>
    </row>
    <row r="118" spans="1:22" ht="90" thickBot="1" x14ac:dyDescent="0.3">
      <c r="A118" s="73"/>
      <c r="B118" s="74"/>
      <c r="C118" s="65" t="s">
        <v>294</v>
      </c>
      <c r="D118" s="65" t="s">
        <v>295</v>
      </c>
      <c r="E118" s="65" t="s">
        <v>326</v>
      </c>
      <c r="F118" s="66" t="s">
        <v>296</v>
      </c>
      <c r="G118" s="42" t="s">
        <v>25</v>
      </c>
      <c r="H118" s="41" t="s">
        <v>30</v>
      </c>
      <c r="I118" s="41" t="s">
        <v>29</v>
      </c>
      <c r="J118" s="41" t="s">
        <v>29</v>
      </c>
      <c r="K118" s="41" t="s">
        <v>30</v>
      </c>
      <c r="L118" s="41" t="s">
        <v>30</v>
      </c>
      <c r="M118" s="41" t="s">
        <v>30</v>
      </c>
      <c r="N118" s="41" t="s">
        <v>28</v>
      </c>
      <c r="O118" s="55">
        <f t="shared" si="2"/>
        <v>13.571428571428571</v>
      </c>
      <c r="P118" s="56" t="str">
        <f t="shared" si="3"/>
        <v>MEDIO</v>
      </c>
      <c r="Q118" s="42" t="str">
        <f>VLOOKUP(G118,FattoriMisureIndic!$A$1:$C$10,2,FALSE)</f>
        <v>Misure di regolamentazione</v>
      </c>
      <c r="R118" s="66" t="s">
        <v>431</v>
      </c>
      <c r="S118" s="42" t="str">
        <f>VLOOKUP(G118,FattoriMisureIndic!$A$1:$C$10,3,FALSE)</f>
        <v>Verifica adozione di un determinato regolamento /procedura /documento /istruzione</v>
      </c>
      <c r="T118" s="110" t="s">
        <v>573</v>
      </c>
      <c r="U118" s="42" t="s">
        <v>612</v>
      </c>
      <c r="V118" s="67" t="s">
        <v>297</v>
      </c>
    </row>
    <row r="119" spans="1:22" ht="102.75" thickBot="1" x14ac:dyDescent="0.3">
      <c r="A119" s="75" t="s">
        <v>298</v>
      </c>
      <c r="B119" s="76" t="s">
        <v>299</v>
      </c>
      <c r="C119" s="77" t="s">
        <v>574</v>
      </c>
      <c r="D119" s="77" t="s">
        <v>432</v>
      </c>
      <c r="E119" s="77" t="s">
        <v>327</v>
      </c>
      <c r="F119" s="77" t="s">
        <v>433</v>
      </c>
      <c r="G119" s="77" t="s">
        <v>17</v>
      </c>
      <c r="H119" s="78" t="s">
        <v>30</v>
      </c>
      <c r="I119" s="78" t="s">
        <v>28</v>
      </c>
      <c r="J119" s="78" t="s">
        <v>29</v>
      </c>
      <c r="K119" s="78" t="s">
        <v>30</v>
      </c>
      <c r="L119" s="78" t="s">
        <v>30</v>
      </c>
      <c r="M119" s="78" t="s">
        <v>29</v>
      </c>
      <c r="N119" s="78" t="s">
        <v>30</v>
      </c>
      <c r="O119" s="79">
        <f t="shared" si="2"/>
        <v>13.571428571428571</v>
      </c>
      <c r="P119" s="80" t="str">
        <f t="shared" si="3"/>
        <v>MEDIO</v>
      </c>
      <c r="Q119" s="77" t="str">
        <f>VLOOKUP(G119,FattoriMisureIndic!$A$1:$C$10,2,FALSE)</f>
        <v>Misure di trasparenza</v>
      </c>
      <c r="R119" s="77" t="s">
        <v>434</v>
      </c>
      <c r="S119" s="77" t="str">
        <f>VLOOKUP(G119,FattoriMisureIndic!$A$1:$C$10,3,FALSE)</f>
        <v xml:space="preserve">Pubblicazione, messa a disposizione di un atto/documento; adozione di comportamenti tesi a favorirne la conoscenza </v>
      </c>
      <c r="T119" s="112" t="s">
        <v>575</v>
      </c>
      <c r="U119" s="77" t="s">
        <v>612</v>
      </c>
      <c r="V119" s="113" t="str">
        <f>Tabella2[[#This Row],[Strutture coinvolte nell''attività di mappatura e valutazione]]</f>
        <v>RUA Aziendale</v>
      </c>
    </row>
    <row r="120" spans="1:22" ht="51" x14ac:dyDescent="0.25">
      <c r="A120" s="44" t="s">
        <v>300</v>
      </c>
      <c r="B120" s="45" t="s">
        <v>301</v>
      </c>
      <c r="C120" s="35" t="s">
        <v>104</v>
      </c>
      <c r="D120" s="35" t="s">
        <v>435</v>
      </c>
      <c r="E120" s="35" t="s">
        <v>319</v>
      </c>
      <c r="F120" s="35" t="s">
        <v>105</v>
      </c>
      <c r="G120" s="35" t="s">
        <v>17</v>
      </c>
      <c r="H120" s="34" t="s">
        <v>30</v>
      </c>
      <c r="I120" s="34" t="s">
        <v>30</v>
      </c>
      <c r="J120" s="34" t="s">
        <v>30</v>
      </c>
      <c r="K120" s="34" t="s">
        <v>30</v>
      </c>
      <c r="L120" s="34" t="s">
        <v>30</v>
      </c>
      <c r="M120" s="34" t="s">
        <v>30</v>
      </c>
      <c r="N120" s="61" t="s">
        <v>30</v>
      </c>
      <c r="O120" s="47">
        <f t="shared" si="2"/>
        <v>10</v>
      </c>
      <c r="P120" s="48" t="str">
        <f t="shared" si="3"/>
        <v>BASSO</v>
      </c>
      <c r="Q120" s="35" t="str">
        <f>VLOOKUP(G120,FattoriMisureIndic!$A$1:$C$10,2,FALSE)</f>
        <v>Misure di trasparenza</v>
      </c>
      <c r="R120" s="35" t="s">
        <v>442</v>
      </c>
      <c r="S120" s="35" t="str">
        <f>VLOOKUP(G120,FattoriMisureIndic!$A$1:$C$10,3,FALSE)</f>
        <v xml:space="preserve">Pubblicazione, messa a disposizione di un atto/documento; adozione di comportamenti tesi a favorirne la conoscenza </v>
      </c>
      <c r="T120" s="104" t="s">
        <v>106</v>
      </c>
      <c r="U120" s="35" t="s">
        <v>612</v>
      </c>
      <c r="V120" s="70" t="str">
        <f>Tabella2[[#This Row],[Strutture coinvolte nell''attività di mappatura e valutazione]]</f>
        <v>Gestione Acquisti; Farmacia</v>
      </c>
    </row>
    <row r="121" spans="1:22" ht="51" x14ac:dyDescent="0.25">
      <c r="A121" s="50"/>
      <c r="B121" s="12"/>
      <c r="C121" s="3" t="s">
        <v>104</v>
      </c>
      <c r="D121" s="3" t="s">
        <v>107</v>
      </c>
      <c r="E121" s="3" t="s">
        <v>319</v>
      </c>
      <c r="F121" s="3" t="s">
        <v>436</v>
      </c>
      <c r="G121" s="3" t="s">
        <v>25</v>
      </c>
      <c r="H121" s="7" t="s">
        <v>30</v>
      </c>
      <c r="I121" s="7" t="s">
        <v>30</v>
      </c>
      <c r="J121" s="7" t="s">
        <v>30</v>
      </c>
      <c r="K121" s="7" t="s">
        <v>30</v>
      </c>
      <c r="L121" s="7" t="s">
        <v>30</v>
      </c>
      <c r="M121" s="7" t="s">
        <v>30</v>
      </c>
      <c r="N121" s="7" t="s">
        <v>29</v>
      </c>
      <c r="O121" s="14">
        <f t="shared" si="2"/>
        <v>10.714285714285714</v>
      </c>
      <c r="P121" s="15" t="str">
        <f t="shared" si="3"/>
        <v>BASSO</v>
      </c>
      <c r="Q121" s="3" t="str">
        <f>VLOOKUP(G121,FattoriMisureIndic!$A$1:$C$10,2,FALSE)</f>
        <v>Misure di regolamentazione</v>
      </c>
      <c r="R121" s="3" t="s">
        <v>108</v>
      </c>
      <c r="S121" s="3" t="str">
        <f>VLOOKUP(G121,FattoriMisureIndic!$A$1:$C$10,3,FALSE)</f>
        <v>Verifica adozione di un determinato regolamento /procedura /documento /istruzione</v>
      </c>
      <c r="T121" s="105" t="s">
        <v>109</v>
      </c>
      <c r="U121" s="3" t="s">
        <v>612</v>
      </c>
      <c r="V121" s="62" t="str">
        <f>Tabella2[[#This Row],[Strutture coinvolte nell''attività di mappatura e valutazione]]</f>
        <v>Gestione Acquisti; Farmacia</v>
      </c>
    </row>
    <row r="122" spans="1:22" ht="38.25" x14ac:dyDescent="0.25">
      <c r="A122" s="50"/>
      <c r="B122" s="12"/>
      <c r="C122" s="3" t="s">
        <v>104</v>
      </c>
      <c r="D122" s="3" t="s">
        <v>107</v>
      </c>
      <c r="E122" s="3" t="s">
        <v>319</v>
      </c>
      <c r="F122" s="3" t="s">
        <v>110</v>
      </c>
      <c r="G122" s="3" t="s">
        <v>20</v>
      </c>
      <c r="H122" s="7" t="s">
        <v>30</v>
      </c>
      <c r="I122" s="7" t="s">
        <v>30</v>
      </c>
      <c r="J122" s="7" t="s">
        <v>30</v>
      </c>
      <c r="K122" s="7" t="s">
        <v>29</v>
      </c>
      <c r="L122" s="7" t="s">
        <v>30</v>
      </c>
      <c r="M122" s="7" t="s">
        <v>30</v>
      </c>
      <c r="N122" s="25" t="s">
        <v>28</v>
      </c>
      <c r="O122" s="14">
        <f t="shared" si="2"/>
        <v>12.857142857142858</v>
      </c>
      <c r="P122" s="15" t="str">
        <f t="shared" si="3"/>
        <v>MEDIOBASSO</v>
      </c>
      <c r="Q122" s="3" t="str">
        <f>VLOOKUP(G122,FattoriMisureIndic!$A$1:$C$10,2,FALSE)</f>
        <v>Misure di disciplina del conflitto di interessi</v>
      </c>
      <c r="R122" s="3" t="s">
        <v>111</v>
      </c>
      <c r="S122" s="3" t="str">
        <f>VLOOKUP(G122,FattoriMisureIndic!$A$1:$C$10,3,FALSE)</f>
        <v>Adozione di previsioni specifiche su casi particolari di conflitto di interessi tipiche dell’attività dell’ASST</v>
      </c>
      <c r="T122" s="105" t="s">
        <v>112</v>
      </c>
      <c r="U122" s="3" t="s">
        <v>612</v>
      </c>
      <c r="V122" s="62" t="str">
        <f>Tabella2[[#This Row],[Strutture coinvolte nell''attività di mappatura e valutazione]]</f>
        <v>Gestione Acquisti; Farmacia</v>
      </c>
    </row>
    <row r="123" spans="1:22" ht="63.75" x14ac:dyDescent="0.25">
      <c r="A123" s="50"/>
      <c r="B123" s="12"/>
      <c r="C123" s="3" t="s">
        <v>136</v>
      </c>
      <c r="D123" s="3" t="s">
        <v>137</v>
      </c>
      <c r="E123" s="3" t="s">
        <v>320</v>
      </c>
      <c r="F123" s="3" t="s">
        <v>437</v>
      </c>
      <c r="G123" s="3" t="s">
        <v>169</v>
      </c>
      <c r="H123" s="7" t="s">
        <v>30</v>
      </c>
      <c r="I123" s="7" t="s">
        <v>30</v>
      </c>
      <c r="J123" s="7" t="s">
        <v>30</v>
      </c>
      <c r="K123" s="7" t="s">
        <v>30</v>
      </c>
      <c r="L123" s="7" t="s">
        <v>30</v>
      </c>
      <c r="M123" s="7" t="s">
        <v>30</v>
      </c>
      <c r="N123" s="25" t="s">
        <v>30</v>
      </c>
      <c r="O123" s="14">
        <f t="shared" si="2"/>
        <v>10</v>
      </c>
      <c r="P123" s="15" t="str">
        <f t="shared" si="3"/>
        <v>BASSO</v>
      </c>
      <c r="Q123" s="3" t="str">
        <f>VLOOKUP(G123,FattoriMisureIndic!$A$1:$C$10,2,FALSE)</f>
        <v>Misure di segnalazione e protezione</v>
      </c>
      <c r="R123" s="3" t="s">
        <v>443</v>
      </c>
      <c r="S123" s="3" t="str">
        <f>VLOOKUP(G123,FattoriMisureIndic!$A$1:$C$10,3,FALSE)</f>
        <v>Presenza o meno di azioni particolari per agevolare, sensibilizzare, garantire i segnalanti</v>
      </c>
      <c r="T123" s="105" t="s">
        <v>140</v>
      </c>
      <c r="U123" s="3" t="s">
        <v>612</v>
      </c>
      <c r="V123" s="62" t="str">
        <f>Tabella2[[#This Row],[Strutture coinvolte nell''attività di mappatura e valutazione]]</f>
        <v>Farmacia</v>
      </c>
    </row>
    <row r="124" spans="1:22" ht="63.75" x14ac:dyDescent="0.25">
      <c r="A124" s="50"/>
      <c r="B124" s="12"/>
      <c r="C124" s="3" t="s">
        <v>136</v>
      </c>
      <c r="D124" s="3" t="s">
        <v>138</v>
      </c>
      <c r="E124" s="3" t="s">
        <v>320</v>
      </c>
      <c r="F124" s="3" t="s">
        <v>437</v>
      </c>
      <c r="G124" s="3" t="s">
        <v>169</v>
      </c>
      <c r="H124" s="7" t="s">
        <v>30</v>
      </c>
      <c r="I124" s="7" t="s">
        <v>30</v>
      </c>
      <c r="J124" s="7" t="s">
        <v>30</v>
      </c>
      <c r="K124" s="7" t="s">
        <v>29</v>
      </c>
      <c r="L124" s="7" t="s">
        <v>30</v>
      </c>
      <c r="M124" s="7" t="s">
        <v>30</v>
      </c>
      <c r="N124" s="25" t="s">
        <v>28</v>
      </c>
      <c r="O124" s="14">
        <f t="shared" si="2"/>
        <v>12.857142857142858</v>
      </c>
      <c r="P124" s="15" t="str">
        <f t="shared" si="3"/>
        <v>MEDIOBASSO</v>
      </c>
      <c r="Q124" s="3" t="str">
        <f>VLOOKUP(G124,FattoriMisureIndic!$A$1:$C$10,2,FALSE)</f>
        <v>Misure di segnalazione e protezione</v>
      </c>
      <c r="R124" s="3" t="s">
        <v>443</v>
      </c>
      <c r="S124" s="3" t="str">
        <f>VLOOKUP(G124,FattoriMisureIndic!$A$1:$C$10,3,FALSE)</f>
        <v>Presenza o meno di azioni particolari per agevolare, sensibilizzare, garantire i segnalanti</v>
      </c>
      <c r="T124" s="105" t="s">
        <v>140</v>
      </c>
      <c r="U124" s="3" t="s">
        <v>612</v>
      </c>
      <c r="V124" s="62" t="str">
        <f>Tabella2[[#This Row],[Strutture coinvolte nell''attività di mappatura e valutazione]]</f>
        <v>Farmacia</v>
      </c>
    </row>
    <row r="125" spans="1:22" ht="63.75" x14ac:dyDescent="0.25">
      <c r="A125" s="50"/>
      <c r="B125" s="12"/>
      <c r="C125" s="3" t="s">
        <v>136</v>
      </c>
      <c r="D125" s="3" t="s">
        <v>138</v>
      </c>
      <c r="E125" s="3" t="s">
        <v>320</v>
      </c>
      <c r="F125" s="3" t="s">
        <v>438</v>
      </c>
      <c r="G125" s="3" t="s">
        <v>169</v>
      </c>
      <c r="H125" s="7" t="s">
        <v>30</v>
      </c>
      <c r="I125" s="7" t="s">
        <v>30</v>
      </c>
      <c r="J125" s="7" t="s">
        <v>30</v>
      </c>
      <c r="K125" s="7" t="s">
        <v>29</v>
      </c>
      <c r="L125" s="7" t="s">
        <v>30</v>
      </c>
      <c r="M125" s="7" t="s">
        <v>30</v>
      </c>
      <c r="N125" s="25" t="s">
        <v>28</v>
      </c>
      <c r="O125" s="14">
        <f t="shared" si="2"/>
        <v>12.857142857142858</v>
      </c>
      <c r="P125" s="15" t="str">
        <f t="shared" si="3"/>
        <v>MEDIOBASSO</v>
      </c>
      <c r="Q125" s="3" t="str">
        <f>VLOOKUP(G125,FattoriMisureIndic!$A$1:$C$10,2,FALSE)</f>
        <v>Misure di segnalazione e protezione</v>
      </c>
      <c r="R125" s="3" t="s">
        <v>443</v>
      </c>
      <c r="S125" s="3" t="str">
        <f>VLOOKUP(G125,FattoriMisureIndic!$A$1:$C$10,3,FALSE)</f>
        <v>Presenza o meno di azioni particolari per agevolare, sensibilizzare, garantire i segnalanti</v>
      </c>
      <c r="T125" s="105" t="s">
        <v>140</v>
      </c>
      <c r="U125" s="3" t="s">
        <v>612</v>
      </c>
      <c r="V125" s="62" t="str">
        <f>Tabella2[[#This Row],[Strutture coinvolte nell''attività di mappatura e valutazione]]</f>
        <v>Farmacia</v>
      </c>
    </row>
    <row r="126" spans="1:22" ht="63.75" x14ac:dyDescent="0.25">
      <c r="A126" s="50"/>
      <c r="B126" s="12"/>
      <c r="C126" s="3" t="s">
        <v>136</v>
      </c>
      <c r="D126" s="3" t="s">
        <v>139</v>
      </c>
      <c r="E126" s="3" t="s">
        <v>320</v>
      </c>
      <c r="F126" s="3" t="s">
        <v>439</v>
      </c>
      <c r="G126" s="3" t="s">
        <v>169</v>
      </c>
      <c r="H126" s="7" t="s">
        <v>30</v>
      </c>
      <c r="I126" s="7" t="s">
        <v>30</v>
      </c>
      <c r="J126" s="7" t="s">
        <v>30</v>
      </c>
      <c r="K126" s="7" t="s">
        <v>30</v>
      </c>
      <c r="L126" s="7" t="s">
        <v>30</v>
      </c>
      <c r="M126" s="7" t="s">
        <v>30</v>
      </c>
      <c r="N126" s="25" t="s">
        <v>30</v>
      </c>
      <c r="O126" s="14">
        <f t="shared" si="2"/>
        <v>10</v>
      </c>
      <c r="P126" s="15" t="str">
        <f t="shared" si="3"/>
        <v>BASSO</v>
      </c>
      <c r="Q126" s="3" t="str">
        <f>VLOOKUP(G126,FattoriMisureIndic!$A$1:$C$10,2,FALSE)</f>
        <v>Misure di segnalazione e protezione</v>
      </c>
      <c r="R126" s="3" t="s">
        <v>444</v>
      </c>
      <c r="S126" s="3" t="str">
        <f>VLOOKUP(G126,FattoriMisureIndic!$A$1:$C$10,3,FALSE)</f>
        <v>Presenza o meno di azioni particolari per agevolare, sensibilizzare, garantire i segnalanti</v>
      </c>
      <c r="T126" s="105" t="s">
        <v>140</v>
      </c>
      <c r="U126" s="3" t="s">
        <v>612</v>
      </c>
      <c r="V126" s="62" t="str">
        <f>Tabella2[[#This Row],[Strutture coinvolte nell''attività di mappatura e valutazione]]</f>
        <v>Farmacia</v>
      </c>
    </row>
    <row r="127" spans="1:22" s="9" customFormat="1" ht="64.5" thickBot="1" x14ac:dyDescent="0.3">
      <c r="A127" s="52"/>
      <c r="B127" s="53"/>
      <c r="C127" s="42" t="s">
        <v>445</v>
      </c>
      <c r="D127" s="42" t="s">
        <v>0</v>
      </c>
      <c r="E127" s="42" t="s">
        <v>320</v>
      </c>
      <c r="F127" s="42" t="s">
        <v>440</v>
      </c>
      <c r="G127" s="42" t="s">
        <v>25</v>
      </c>
      <c r="H127" s="98" t="s">
        <v>29</v>
      </c>
      <c r="I127" s="98" t="s">
        <v>30</v>
      </c>
      <c r="J127" s="98" t="s">
        <v>29</v>
      </c>
      <c r="K127" s="98" t="s">
        <v>30</v>
      </c>
      <c r="L127" s="98" t="s">
        <v>30</v>
      </c>
      <c r="M127" s="98" t="s">
        <v>29</v>
      </c>
      <c r="N127" s="98" t="s">
        <v>29</v>
      </c>
      <c r="O127" s="55">
        <f t="shared" si="2"/>
        <v>12.857142857142858</v>
      </c>
      <c r="P127" s="56" t="str">
        <f t="shared" si="3"/>
        <v>MEDIOBASSO</v>
      </c>
      <c r="Q127" s="42" t="str">
        <f>VLOOKUP(G127,FattoriMisureIndic!$A$1:$C$10,2,FALSE)</f>
        <v>Misure di regolamentazione</v>
      </c>
      <c r="R127" s="42" t="s">
        <v>446</v>
      </c>
      <c r="S127" s="42" t="str">
        <f>VLOOKUP(G127,FattoriMisureIndic!$A$1:$C$10,3,FALSE)</f>
        <v>Verifica adozione di un determinato regolamento /procedura /documento /istruzione</v>
      </c>
      <c r="T127" s="111" t="s">
        <v>140</v>
      </c>
      <c r="U127" s="42" t="s">
        <v>612</v>
      </c>
      <c r="V127" s="67" t="str">
        <f>Tabella2[[#This Row],[Strutture coinvolte nell''attività di mappatura e valutazione]]</f>
        <v>Farmacia</v>
      </c>
    </row>
    <row r="128" spans="1:22" ht="51" x14ac:dyDescent="0.25">
      <c r="A128" s="44" t="s">
        <v>302</v>
      </c>
      <c r="B128" s="45" t="s">
        <v>303</v>
      </c>
      <c r="C128" s="35" t="s">
        <v>304</v>
      </c>
      <c r="D128" s="35" t="s">
        <v>305</v>
      </c>
      <c r="E128" s="102" t="s">
        <v>320</v>
      </c>
      <c r="F128" s="35" t="s">
        <v>441</v>
      </c>
      <c r="G128" s="35" t="s">
        <v>20</v>
      </c>
      <c r="H128" s="34" t="s">
        <v>30</v>
      </c>
      <c r="I128" s="34" t="s">
        <v>30</v>
      </c>
      <c r="J128" s="34" t="s">
        <v>30</v>
      </c>
      <c r="K128" s="34" t="s">
        <v>29</v>
      </c>
      <c r="L128" s="34" t="s">
        <v>29</v>
      </c>
      <c r="M128" s="34" t="s">
        <v>30</v>
      </c>
      <c r="N128" s="61" t="s">
        <v>28</v>
      </c>
      <c r="O128" s="47">
        <f t="shared" si="2"/>
        <v>13.571428571428571</v>
      </c>
      <c r="P128" s="48" t="str">
        <f t="shared" si="3"/>
        <v>MEDIO</v>
      </c>
      <c r="Q128" s="35" t="str">
        <f>VLOOKUP(G128,FattoriMisureIndic!$A$1:$C$10,2,FALSE)</f>
        <v>Misure di disciplina del conflitto di interessi</v>
      </c>
      <c r="R128" s="35" t="s">
        <v>447</v>
      </c>
      <c r="S128" s="35" t="str">
        <f>VLOOKUP(G128,FattoriMisureIndic!$A$1:$C$10,3,FALSE)</f>
        <v>Adozione di previsioni specifiche su casi particolari di conflitto di interessi tipiche dell’attività dell’ASST</v>
      </c>
      <c r="T128" s="104" t="s">
        <v>86</v>
      </c>
      <c r="U128" s="35" t="s">
        <v>612</v>
      </c>
      <c r="V128" s="70" t="str">
        <f>Tabella2[[#This Row],[Strutture coinvolte nell''attività di mappatura e valutazione]]</f>
        <v>Farmacia</v>
      </c>
    </row>
    <row r="129" spans="1:22" ht="38.25" x14ac:dyDescent="0.25">
      <c r="A129" s="57"/>
      <c r="B129" s="3"/>
      <c r="C129" s="3" t="s">
        <v>448</v>
      </c>
      <c r="D129" s="3" t="s">
        <v>98</v>
      </c>
      <c r="E129" s="3" t="s">
        <v>153</v>
      </c>
      <c r="F129" s="3" t="s">
        <v>77</v>
      </c>
      <c r="G129" s="3" t="s">
        <v>25</v>
      </c>
      <c r="H129" s="7" t="s">
        <v>30</v>
      </c>
      <c r="I129" s="7" t="s">
        <v>30</v>
      </c>
      <c r="J129" s="7" t="s">
        <v>30</v>
      </c>
      <c r="K129" s="7" t="s">
        <v>30</v>
      </c>
      <c r="L129" s="7" t="s">
        <v>30</v>
      </c>
      <c r="M129" s="7" t="s">
        <v>30</v>
      </c>
      <c r="N129" s="25" t="s">
        <v>30</v>
      </c>
      <c r="O129" s="14">
        <f t="shared" si="2"/>
        <v>10</v>
      </c>
      <c r="P129" s="15" t="str">
        <f t="shared" si="3"/>
        <v>BASSO</v>
      </c>
      <c r="Q129" s="3" t="str">
        <f>VLOOKUP(G129,FattoriMisureIndic!$A$1:$C$10,2,FALSE)</f>
        <v>Misure di regolamentazione</v>
      </c>
      <c r="R129" s="3" t="s">
        <v>306</v>
      </c>
      <c r="S129" s="3" t="str">
        <f>VLOOKUP(G129,FattoriMisureIndic!$A$1:$C$10,3,FALSE)</f>
        <v>Verifica adozione di un determinato regolamento /procedura /documento /istruzione</v>
      </c>
      <c r="T129" s="105" t="s">
        <v>576</v>
      </c>
      <c r="U129" s="3" t="s">
        <v>612</v>
      </c>
      <c r="V129" s="62" t="str">
        <f>Tabella2[[#This Row],[Strutture coinvolte nell''attività di mappatura e valutazione]]</f>
        <v>Affari Generali e Legali</v>
      </c>
    </row>
    <row r="130" spans="1:22" ht="38.25" x14ac:dyDescent="0.25">
      <c r="A130" s="57"/>
      <c r="B130" s="3"/>
      <c r="C130" s="3" t="s">
        <v>449</v>
      </c>
      <c r="D130" s="3" t="s">
        <v>57</v>
      </c>
      <c r="E130" s="3" t="s">
        <v>153</v>
      </c>
      <c r="F130" s="3" t="s">
        <v>78</v>
      </c>
      <c r="G130" s="3" t="s">
        <v>25</v>
      </c>
      <c r="H130" s="8" t="s">
        <v>29</v>
      </c>
      <c r="I130" s="8" t="s">
        <v>30</v>
      </c>
      <c r="J130" s="8" t="s">
        <v>29</v>
      </c>
      <c r="K130" s="8" t="s">
        <v>30</v>
      </c>
      <c r="L130" s="8" t="s">
        <v>30</v>
      </c>
      <c r="M130" s="8" t="s">
        <v>29</v>
      </c>
      <c r="N130" s="8" t="s">
        <v>29</v>
      </c>
      <c r="O130" s="14">
        <f t="shared" si="2"/>
        <v>12.857142857142858</v>
      </c>
      <c r="P130" s="15" t="str">
        <f t="shared" si="3"/>
        <v>MEDIOBASSO</v>
      </c>
      <c r="Q130" s="3" t="str">
        <f>VLOOKUP(G130,FattoriMisureIndic!$A$1:$C$10,2,FALSE)</f>
        <v>Misure di regolamentazione</v>
      </c>
      <c r="R130" s="3" t="s">
        <v>450</v>
      </c>
      <c r="S130" s="3" t="str">
        <f>VLOOKUP(G130,FattoriMisureIndic!$A$1:$C$10,3,FALSE)</f>
        <v>Verifica adozione di un determinato regolamento /procedura /documento /istruzione</v>
      </c>
      <c r="T130" s="105" t="s">
        <v>86</v>
      </c>
      <c r="U130" s="3" t="s">
        <v>612</v>
      </c>
      <c r="V130" s="62" t="str">
        <f>Tabella2[[#This Row],[Strutture coinvolte nell''attività di mappatura e valutazione]]</f>
        <v>Affari Generali e Legali</v>
      </c>
    </row>
    <row r="131" spans="1:22" ht="39" thickBot="1" x14ac:dyDescent="0.3">
      <c r="A131" s="58"/>
      <c r="B131" s="42"/>
      <c r="C131" s="42" t="s">
        <v>451</v>
      </c>
      <c r="D131" s="42" t="s">
        <v>58</v>
      </c>
      <c r="E131" s="66" t="s">
        <v>208</v>
      </c>
      <c r="F131" s="42" t="s">
        <v>79</v>
      </c>
      <c r="G131" s="42" t="s">
        <v>25</v>
      </c>
      <c r="H131" s="41" t="s">
        <v>29</v>
      </c>
      <c r="I131" s="41" t="s">
        <v>30</v>
      </c>
      <c r="J131" s="41" t="s">
        <v>30</v>
      </c>
      <c r="K131" s="41" t="s">
        <v>30</v>
      </c>
      <c r="L131" s="41" t="s">
        <v>29</v>
      </c>
      <c r="M131" s="41" t="s">
        <v>30</v>
      </c>
      <c r="N131" s="41" t="s">
        <v>29</v>
      </c>
      <c r="O131" s="55">
        <f t="shared" si="2"/>
        <v>12.142857142857142</v>
      </c>
      <c r="P131" s="56" t="str">
        <f t="shared" si="3"/>
        <v>MEDIOBASSO</v>
      </c>
      <c r="Q131" s="42" t="str">
        <f>VLOOKUP(G131,FattoriMisureIndic!$A$1:$C$10,2,FALSE)</f>
        <v>Misure di regolamentazione</v>
      </c>
      <c r="R131" s="42" t="s">
        <v>85</v>
      </c>
      <c r="S131" s="42" t="str">
        <f>VLOOKUP(G131,FattoriMisureIndic!$A$1:$C$10,3,FALSE)</f>
        <v>Verifica adozione di un determinato regolamento /procedura /documento /istruzione</v>
      </c>
      <c r="T131" s="111" t="s">
        <v>86</v>
      </c>
      <c r="U131" s="42" t="s">
        <v>612</v>
      </c>
      <c r="V131" s="67" t="str">
        <f>Tabella2[[#This Row],[Strutture coinvolte nell''attività di mappatura e valutazione]]</f>
        <v>Bilancio, Programmazione Finanziaria e Contabilità;</v>
      </c>
    </row>
    <row r="132" spans="1:22" ht="128.25" thickBot="1" x14ac:dyDescent="0.3">
      <c r="A132" s="81" t="s">
        <v>307</v>
      </c>
      <c r="B132" s="82" t="s">
        <v>308</v>
      </c>
      <c r="C132" s="77" t="s">
        <v>577</v>
      </c>
      <c r="D132" s="77" t="s">
        <v>329</v>
      </c>
      <c r="E132" s="77" t="s">
        <v>282</v>
      </c>
      <c r="F132" s="77" t="s">
        <v>452</v>
      </c>
      <c r="G132" s="77" t="s">
        <v>25</v>
      </c>
      <c r="H132" s="78" t="s">
        <v>30</v>
      </c>
      <c r="I132" s="78" t="s">
        <v>30</v>
      </c>
      <c r="J132" s="78" t="s">
        <v>29</v>
      </c>
      <c r="K132" s="78" t="s">
        <v>30</v>
      </c>
      <c r="L132" s="78" t="s">
        <v>30</v>
      </c>
      <c r="M132" s="78" t="s">
        <v>30</v>
      </c>
      <c r="N132" s="78" t="s">
        <v>28</v>
      </c>
      <c r="O132" s="79">
        <f t="shared" ref="O132:O147" si="4">(((SUM(H132:N132)+COUNTIF(H132:N132,"A")*25)+COUNTIF(H132:N132,"M")*15)+COUNTIF(H132:N132,"B")*10)*(LEN(H132)=1)*(LEN(I132)=1)*(LEN(J132)=1)*(LEN(K132)=1)*(LEN(L132)=1)*(LEN(M132)=1)*(LEN(N132)=1)/7</f>
        <v>12.857142857142858</v>
      </c>
      <c r="P132" s="80" t="str">
        <f t="shared" ref="P132:P147" si="5">IF(AND(O132&gt;=12,O132&lt;=13),"MEDIOBASSO",IF(AND(O132&gt;13,O132&lt;=14),"MEDIO",IF(AND(O132&gt;14,O132&lt;=18),"MEDIOALTO",IF(AND(O132&gt;18,O132&lt;=25),"ALTO","BASSO"))))</f>
        <v>MEDIOBASSO</v>
      </c>
      <c r="Q132" s="77" t="str">
        <f>VLOOKUP(G132,FattoriMisureIndic!$A$1:$C$10,2,FALSE)</f>
        <v>Misure di regolamentazione</v>
      </c>
      <c r="R132" s="77" t="s">
        <v>578</v>
      </c>
      <c r="S132" s="77" t="str">
        <f>VLOOKUP(G132,FattoriMisureIndic!$A$1:$C$10,3,FALSE)</f>
        <v>Verifica adozione di un determinato regolamento /procedura /documento /istruzione</v>
      </c>
      <c r="T132" s="112" t="s">
        <v>579</v>
      </c>
      <c r="U132" s="77" t="s">
        <v>612</v>
      </c>
      <c r="V132" s="113" t="str">
        <f>Tabella2[[#This Row],[Strutture coinvolte nell''attività di mappatura e valutazione]]</f>
        <v>Direzioni Mediche di Presidio</v>
      </c>
    </row>
    <row r="133" spans="1:22" ht="204" x14ac:dyDescent="0.25">
      <c r="A133" s="71" t="s">
        <v>116</v>
      </c>
      <c r="B133" s="68" t="s">
        <v>117</v>
      </c>
      <c r="C133" s="46" t="s">
        <v>118</v>
      </c>
      <c r="D133" s="46" t="s">
        <v>589</v>
      </c>
      <c r="E133" s="35" t="s">
        <v>32</v>
      </c>
      <c r="F133" s="35" t="s">
        <v>119</v>
      </c>
      <c r="G133" s="35" t="s">
        <v>25</v>
      </c>
      <c r="H133" s="34" t="s">
        <v>30</v>
      </c>
      <c r="I133" s="34" t="s">
        <v>30</v>
      </c>
      <c r="J133" s="34" t="s">
        <v>30</v>
      </c>
      <c r="K133" s="34" t="s">
        <v>29</v>
      </c>
      <c r="L133" s="34" t="s">
        <v>30</v>
      </c>
      <c r="M133" s="34" t="s">
        <v>29</v>
      </c>
      <c r="N133" s="61" t="s">
        <v>28</v>
      </c>
      <c r="O133" s="47">
        <f t="shared" si="4"/>
        <v>13.571428571428571</v>
      </c>
      <c r="P133" s="48" t="str">
        <f t="shared" si="5"/>
        <v>MEDIO</v>
      </c>
      <c r="Q133" s="35" t="str">
        <f>VLOOKUP(G133,FattoriMisureIndic!$A$1:$C$10,2,FALSE)</f>
        <v>Misure di regolamentazione</v>
      </c>
      <c r="R133" s="35" t="s">
        <v>590</v>
      </c>
      <c r="S133" s="35" t="str">
        <f>VLOOKUP(G133,FattoriMisureIndic!$A$1:$C$10,3,FALSE)</f>
        <v>Verifica adozione di un determinato regolamento /procedura /documento /istruzione</v>
      </c>
      <c r="T133" s="104" t="s">
        <v>120</v>
      </c>
      <c r="U133" s="35" t="s">
        <v>612</v>
      </c>
      <c r="V133" s="70" t="str">
        <f>Tabella2[[#This Row],[Strutture coinvolte nell''attività di mappatura e valutazione]]</f>
        <v xml:space="preserve">Gestione Acquisti, Gestione Tecnico Patrimoniale, Logistica </v>
      </c>
    </row>
    <row r="134" spans="1:22" ht="114.75" x14ac:dyDescent="0.25">
      <c r="A134" s="64" t="s">
        <v>0</v>
      </c>
      <c r="B134" s="29" t="s">
        <v>0</v>
      </c>
      <c r="C134" s="13" t="s">
        <v>121</v>
      </c>
      <c r="D134" s="13" t="s">
        <v>122</v>
      </c>
      <c r="E134" s="13" t="s">
        <v>32</v>
      </c>
      <c r="F134" s="3" t="s">
        <v>123</v>
      </c>
      <c r="G134" s="3" t="s">
        <v>25</v>
      </c>
      <c r="H134" s="7" t="s">
        <v>30</v>
      </c>
      <c r="I134" s="7" t="s">
        <v>29</v>
      </c>
      <c r="J134" s="7" t="s">
        <v>29</v>
      </c>
      <c r="K134" s="7" t="s">
        <v>29</v>
      </c>
      <c r="L134" s="7" t="s">
        <v>29</v>
      </c>
      <c r="M134" s="7" t="s">
        <v>29</v>
      </c>
      <c r="N134" s="25" t="s">
        <v>30</v>
      </c>
      <c r="O134" s="14">
        <f t="shared" si="4"/>
        <v>13.571428571428571</v>
      </c>
      <c r="P134" s="15" t="str">
        <f t="shared" si="5"/>
        <v>MEDIO</v>
      </c>
      <c r="Q134" s="3" t="str">
        <f>VLOOKUP(G134,FattoriMisureIndic!$A$1:$C$10,2,FALSE)</f>
        <v>Misure di regolamentazione</v>
      </c>
      <c r="R134" s="3" t="s">
        <v>591</v>
      </c>
      <c r="S134" s="3" t="str">
        <f>VLOOKUP(G134,FattoriMisureIndic!$A$1:$C$10,3,FALSE)</f>
        <v>Verifica adozione di un determinato regolamento /procedura /documento /istruzione</v>
      </c>
      <c r="T134" s="105" t="s">
        <v>124</v>
      </c>
      <c r="U134" s="3" t="s">
        <v>612</v>
      </c>
      <c r="V134" s="62" t="str">
        <f>Tabella2[[#This Row],[Strutture coinvolte nell''attività di mappatura e valutazione]]</f>
        <v xml:space="preserve">Gestione Acquisti, Gestione Tecnico Patrimoniale, Logistica </v>
      </c>
    </row>
    <row r="135" spans="1:22" ht="216.75" x14ac:dyDescent="0.25">
      <c r="A135" s="64"/>
      <c r="B135" s="29"/>
      <c r="C135" s="13" t="s">
        <v>125</v>
      </c>
      <c r="D135" s="13" t="s">
        <v>126</v>
      </c>
      <c r="E135" s="13" t="s">
        <v>32</v>
      </c>
      <c r="F135" s="3" t="s">
        <v>127</v>
      </c>
      <c r="G135" s="3" t="s">
        <v>25</v>
      </c>
      <c r="H135" s="8" t="s">
        <v>29</v>
      </c>
      <c r="I135" s="8" t="s">
        <v>30</v>
      </c>
      <c r="J135" s="8" t="s">
        <v>29</v>
      </c>
      <c r="K135" s="8" t="s">
        <v>29</v>
      </c>
      <c r="L135" s="8" t="s">
        <v>30</v>
      </c>
      <c r="M135" s="8" t="s">
        <v>29</v>
      </c>
      <c r="N135" s="8" t="s">
        <v>29</v>
      </c>
      <c r="O135" s="14">
        <f t="shared" si="4"/>
        <v>13.571428571428571</v>
      </c>
      <c r="P135" s="15" t="str">
        <f t="shared" si="5"/>
        <v>MEDIO</v>
      </c>
      <c r="Q135" s="3" t="str">
        <f>VLOOKUP(G135,FattoriMisureIndic!$A$1:$C$10,2,FALSE)</f>
        <v>Misure di regolamentazione</v>
      </c>
      <c r="R135" s="3" t="s">
        <v>128</v>
      </c>
      <c r="S135" s="3" t="str">
        <f>VLOOKUP(G135,FattoriMisureIndic!$A$1:$C$10,3,FALSE)</f>
        <v>Verifica adozione di un determinato regolamento /procedura /documento /istruzione</v>
      </c>
      <c r="T135" s="105" t="s">
        <v>124</v>
      </c>
      <c r="U135" s="3" t="s">
        <v>612</v>
      </c>
      <c r="V135" s="62" t="str">
        <f>Tabella2[[#This Row],[Strutture coinvolte nell''attività di mappatura e valutazione]]</f>
        <v xml:space="preserve">Gestione Acquisti, Gestione Tecnico Patrimoniale, Logistica </v>
      </c>
    </row>
    <row r="136" spans="1:22" ht="165.75" x14ac:dyDescent="0.25">
      <c r="A136" s="64"/>
      <c r="B136" s="29"/>
      <c r="C136" s="13" t="s">
        <v>125</v>
      </c>
      <c r="D136" s="13" t="s">
        <v>592</v>
      </c>
      <c r="E136" s="13" t="s">
        <v>32</v>
      </c>
      <c r="F136" s="3" t="s">
        <v>129</v>
      </c>
      <c r="G136" s="3" t="s">
        <v>25</v>
      </c>
      <c r="H136" s="7" t="s">
        <v>29</v>
      </c>
      <c r="I136" s="7" t="s">
        <v>30</v>
      </c>
      <c r="J136" s="7" t="s">
        <v>30</v>
      </c>
      <c r="K136" s="7" t="s">
        <v>30</v>
      </c>
      <c r="L136" s="7" t="s">
        <v>29</v>
      </c>
      <c r="M136" s="7" t="s">
        <v>30</v>
      </c>
      <c r="N136" s="7" t="s">
        <v>28</v>
      </c>
      <c r="O136" s="14">
        <f t="shared" si="4"/>
        <v>13.571428571428571</v>
      </c>
      <c r="P136" s="15" t="str">
        <f t="shared" si="5"/>
        <v>MEDIO</v>
      </c>
      <c r="Q136" s="3" t="str">
        <f>VLOOKUP(G136,FattoriMisureIndic!$A$1:$C$10,2,FALSE)</f>
        <v>Misure di regolamentazione</v>
      </c>
      <c r="R136" s="3" t="s">
        <v>130</v>
      </c>
      <c r="S136" s="3" t="str">
        <f>VLOOKUP(G136,FattoriMisureIndic!$A$1:$C$10,3,FALSE)</f>
        <v>Verifica adozione di un determinato regolamento /procedura /documento /istruzione</v>
      </c>
      <c r="T136" s="105" t="s">
        <v>131</v>
      </c>
      <c r="U136" s="3" t="s">
        <v>612</v>
      </c>
      <c r="V136" s="62" t="str">
        <f>Tabella2[[#This Row],[Strutture coinvolte nell''attività di mappatura e valutazione]]</f>
        <v xml:space="preserve">Gestione Acquisti, Gestione Tecnico Patrimoniale, Logistica </v>
      </c>
    </row>
    <row r="137" spans="1:22" ht="192" thickBot="1" x14ac:dyDescent="0.3">
      <c r="A137" s="83"/>
      <c r="B137" s="84"/>
      <c r="C137" s="54" t="s">
        <v>125</v>
      </c>
      <c r="D137" s="54" t="s">
        <v>132</v>
      </c>
      <c r="E137" s="54" t="s">
        <v>32</v>
      </c>
      <c r="F137" s="42" t="s">
        <v>133</v>
      </c>
      <c r="G137" s="42" t="s">
        <v>25</v>
      </c>
      <c r="H137" s="41" t="s">
        <v>30</v>
      </c>
      <c r="I137" s="41" t="s">
        <v>30</v>
      </c>
      <c r="J137" s="41" t="s">
        <v>29</v>
      </c>
      <c r="K137" s="41" t="s">
        <v>30</v>
      </c>
      <c r="L137" s="41" t="s">
        <v>30</v>
      </c>
      <c r="M137" s="41" t="s">
        <v>29</v>
      </c>
      <c r="N137" s="41" t="s">
        <v>28</v>
      </c>
      <c r="O137" s="55">
        <f t="shared" si="4"/>
        <v>13.571428571428571</v>
      </c>
      <c r="P137" s="56" t="str">
        <f t="shared" si="5"/>
        <v>MEDIO</v>
      </c>
      <c r="Q137" s="42" t="str">
        <f>VLOOKUP(G137,FattoriMisureIndic!$A$1:$C$10,2,FALSE)</f>
        <v>Misure di regolamentazione</v>
      </c>
      <c r="R137" s="42" t="s">
        <v>134</v>
      </c>
      <c r="S137" s="42" t="str">
        <f>VLOOKUP(G137,FattoriMisureIndic!$A$1:$C$10,3,FALSE)</f>
        <v>Verifica adozione di un determinato regolamento /procedura /documento /istruzione</v>
      </c>
      <c r="T137" s="111" t="s">
        <v>135</v>
      </c>
      <c r="U137" s="42" t="s">
        <v>612</v>
      </c>
      <c r="V137" s="67" t="str">
        <f>Tabella2[[#This Row],[Strutture coinvolte nell''attività di mappatura e valutazione]]</f>
        <v xml:space="preserve">Gestione Acquisti, Gestione Tecnico Patrimoniale, Logistica </v>
      </c>
    </row>
    <row r="138" spans="1:22" ht="76.5" x14ac:dyDescent="0.25">
      <c r="A138" s="85" t="s">
        <v>141</v>
      </c>
      <c r="B138" s="68" t="s">
        <v>470</v>
      </c>
      <c r="C138" s="35" t="s">
        <v>142</v>
      </c>
      <c r="D138" s="35"/>
      <c r="E138" s="35" t="s">
        <v>32</v>
      </c>
      <c r="F138" s="35" t="s">
        <v>155</v>
      </c>
      <c r="G138" s="35" t="s">
        <v>25</v>
      </c>
      <c r="H138" s="34" t="s">
        <v>30</v>
      </c>
      <c r="I138" s="34" t="s">
        <v>30</v>
      </c>
      <c r="J138" s="34" t="s">
        <v>29</v>
      </c>
      <c r="K138" s="34" t="s">
        <v>29</v>
      </c>
      <c r="L138" s="34" t="s">
        <v>30</v>
      </c>
      <c r="M138" s="34" t="s">
        <v>29</v>
      </c>
      <c r="N138" s="34" t="s">
        <v>30</v>
      </c>
      <c r="O138" s="47">
        <f t="shared" si="4"/>
        <v>12.142857142857142</v>
      </c>
      <c r="P138" s="48" t="str">
        <f t="shared" si="5"/>
        <v>MEDIOBASSO</v>
      </c>
      <c r="Q138" s="35" t="str">
        <f>VLOOKUP(G138,FattoriMisureIndic!$A$1:$C$10,2,FALSE)</f>
        <v>Misure di regolamentazione</v>
      </c>
      <c r="R138" s="35" t="s">
        <v>143</v>
      </c>
      <c r="S138" s="35" t="str">
        <f>VLOOKUP(G138,FattoriMisureIndic!$A$1:$C$10,3,FALSE)</f>
        <v>Verifica adozione di un determinato regolamento /procedura /documento /istruzione</v>
      </c>
      <c r="T138" s="104" t="s">
        <v>144</v>
      </c>
      <c r="U138" s="35" t="s">
        <v>612</v>
      </c>
      <c r="V138" s="70" t="str">
        <f>Tabella2[[#This Row],[Strutture coinvolte nell''attività di mappatura e valutazione]]</f>
        <v xml:space="preserve">Gestione Acquisti, Gestione Tecnico Patrimoniale, Logistica </v>
      </c>
    </row>
    <row r="139" spans="1:22" ht="102" x14ac:dyDescent="0.25">
      <c r="A139" s="64"/>
      <c r="B139" s="29"/>
      <c r="C139" s="3" t="s">
        <v>145</v>
      </c>
      <c r="D139" s="3"/>
      <c r="E139" s="3" t="s">
        <v>32</v>
      </c>
      <c r="F139" s="3" t="s">
        <v>146</v>
      </c>
      <c r="G139" s="3" t="s">
        <v>25</v>
      </c>
      <c r="H139" s="7" t="s">
        <v>30</v>
      </c>
      <c r="I139" s="7" t="s">
        <v>29</v>
      </c>
      <c r="J139" s="7" t="s">
        <v>30</v>
      </c>
      <c r="K139" s="7" t="s">
        <v>29</v>
      </c>
      <c r="L139" s="7" t="s">
        <v>30</v>
      </c>
      <c r="M139" s="7" t="s">
        <v>30</v>
      </c>
      <c r="N139" s="25" t="s">
        <v>28</v>
      </c>
      <c r="O139" s="14">
        <f t="shared" si="4"/>
        <v>13.571428571428571</v>
      </c>
      <c r="P139" s="15" t="str">
        <f t="shared" si="5"/>
        <v>MEDIO</v>
      </c>
      <c r="Q139" s="3" t="str">
        <f>VLOOKUP(G139,FattoriMisureIndic!$A$1:$C$10,2,FALSE)</f>
        <v>Misure di regolamentazione</v>
      </c>
      <c r="R139" s="3" t="s">
        <v>147</v>
      </c>
      <c r="S139" s="3" t="str">
        <f>VLOOKUP(G139,FattoriMisureIndic!$A$1:$C$10,3,FALSE)</f>
        <v>Verifica adozione di un determinato regolamento /procedura /documento /istruzione</v>
      </c>
      <c r="T139" s="105" t="s">
        <v>144</v>
      </c>
      <c r="U139" s="3" t="s">
        <v>612</v>
      </c>
      <c r="V139" s="62" t="str">
        <f>Tabella2[[#This Row],[Strutture coinvolte nell''attività di mappatura e valutazione]]</f>
        <v xml:space="preserve">Gestione Acquisti, Gestione Tecnico Patrimoniale, Logistica </v>
      </c>
    </row>
    <row r="140" spans="1:22" ht="229.5" x14ac:dyDescent="0.25">
      <c r="A140" s="63"/>
      <c r="B140" s="27"/>
      <c r="C140" s="3" t="s">
        <v>150</v>
      </c>
      <c r="D140" s="3"/>
      <c r="E140" s="3" t="s">
        <v>32</v>
      </c>
      <c r="F140" s="3" t="s">
        <v>146</v>
      </c>
      <c r="G140" s="3" t="s">
        <v>25</v>
      </c>
      <c r="H140" s="7" t="s">
        <v>30</v>
      </c>
      <c r="I140" s="7" t="s">
        <v>30</v>
      </c>
      <c r="J140" s="7" t="s">
        <v>29</v>
      </c>
      <c r="K140" s="7" t="s">
        <v>30</v>
      </c>
      <c r="L140" s="7" t="s">
        <v>29</v>
      </c>
      <c r="M140" s="7" t="s">
        <v>30</v>
      </c>
      <c r="N140" s="25" t="s">
        <v>29</v>
      </c>
      <c r="O140" s="14">
        <f t="shared" si="4"/>
        <v>12.142857142857142</v>
      </c>
      <c r="P140" s="15" t="str">
        <f t="shared" si="5"/>
        <v>MEDIOBASSO</v>
      </c>
      <c r="Q140" s="3" t="str">
        <f>VLOOKUP(G140,FattoriMisureIndic!$A$1:$C$10,2,FALSE)</f>
        <v>Misure di regolamentazione</v>
      </c>
      <c r="R140" s="3" t="s">
        <v>147</v>
      </c>
      <c r="S140" s="3" t="str">
        <f>VLOOKUP(G140,FattoriMisureIndic!$A$1:$C$10,3,FALSE)</f>
        <v>Verifica adozione di un determinato regolamento /procedura /documento /istruzione</v>
      </c>
      <c r="T140" s="105" t="s">
        <v>144</v>
      </c>
      <c r="U140" s="3" t="s">
        <v>612</v>
      </c>
      <c r="V140" s="62" t="str">
        <f>Tabella2[[#This Row],[Strutture coinvolte nell''attività di mappatura e valutazione]]</f>
        <v xml:space="preserve">Gestione Acquisti, Gestione Tecnico Patrimoniale, Logistica </v>
      </c>
    </row>
    <row r="141" spans="1:22" ht="229.5" x14ac:dyDescent="0.25">
      <c r="A141" s="63"/>
      <c r="B141" s="27"/>
      <c r="C141" s="3" t="s">
        <v>150</v>
      </c>
      <c r="D141" s="3"/>
      <c r="E141" s="3" t="s">
        <v>32</v>
      </c>
      <c r="F141" s="3" t="s">
        <v>148</v>
      </c>
      <c r="G141" s="3" t="s">
        <v>25</v>
      </c>
      <c r="H141" s="7" t="s">
        <v>29</v>
      </c>
      <c r="I141" s="7" t="s">
        <v>30</v>
      </c>
      <c r="J141" s="7" t="s">
        <v>29</v>
      </c>
      <c r="K141" s="7" t="s">
        <v>30</v>
      </c>
      <c r="L141" s="7" t="s">
        <v>29</v>
      </c>
      <c r="M141" s="7" t="s">
        <v>30</v>
      </c>
      <c r="N141" s="25" t="s">
        <v>29</v>
      </c>
      <c r="O141" s="14">
        <f t="shared" si="4"/>
        <v>12.857142857142858</v>
      </c>
      <c r="P141" s="15" t="str">
        <f t="shared" si="5"/>
        <v>MEDIOBASSO</v>
      </c>
      <c r="Q141" s="3" t="str">
        <f>VLOOKUP(G141,FattoriMisureIndic!$A$1:$C$10,2,FALSE)</f>
        <v>Misure di regolamentazione</v>
      </c>
      <c r="R141" s="3" t="s">
        <v>156</v>
      </c>
      <c r="S141" s="3" t="str">
        <f>VLOOKUP(G141,FattoriMisureIndic!$A$1:$C$10,3,FALSE)</f>
        <v>Verifica adozione di un determinato regolamento /procedura /documento /istruzione</v>
      </c>
      <c r="T141" s="105" t="s">
        <v>149</v>
      </c>
      <c r="U141" s="3" t="s">
        <v>612</v>
      </c>
      <c r="V141" s="62" t="str">
        <f>Tabella2[[#This Row],[Strutture coinvolte nell''attività di mappatura e valutazione]]</f>
        <v xml:space="preserve">Gestione Acquisti, Gestione Tecnico Patrimoniale, Logistica </v>
      </c>
    </row>
    <row r="142" spans="1:22" ht="76.5" x14ac:dyDescent="0.25">
      <c r="A142" s="63"/>
      <c r="B142" s="27"/>
      <c r="C142" s="13" t="s">
        <v>157</v>
      </c>
      <c r="D142" s="13" t="s">
        <v>330</v>
      </c>
      <c r="E142" s="3" t="s">
        <v>309</v>
      </c>
      <c r="F142" s="3" t="s">
        <v>580</v>
      </c>
      <c r="G142" s="3" t="s">
        <v>17</v>
      </c>
      <c r="H142" s="7" t="s">
        <v>30</v>
      </c>
      <c r="I142" s="7" t="s">
        <v>30</v>
      </c>
      <c r="J142" s="7" t="s">
        <v>30</v>
      </c>
      <c r="K142" s="7" t="s">
        <v>30</v>
      </c>
      <c r="L142" s="7" t="s">
        <v>30</v>
      </c>
      <c r="M142" s="7" t="s">
        <v>30</v>
      </c>
      <c r="N142" s="7" t="s">
        <v>29</v>
      </c>
      <c r="O142" s="14">
        <f t="shared" si="4"/>
        <v>10.714285714285714</v>
      </c>
      <c r="P142" s="15" t="str">
        <f t="shared" si="5"/>
        <v>BASSO</v>
      </c>
      <c r="Q142" s="3" t="str">
        <f>VLOOKUP(G142,FattoriMisureIndic!$A$1:$C$10,2,FALSE)</f>
        <v>Misure di trasparenza</v>
      </c>
      <c r="R142" s="3" t="s">
        <v>158</v>
      </c>
      <c r="S142" s="3" t="str">
        <f>VLOOKUP(G142,FattoriMisureIndic!$A$1:$C$10,3,FALSE)</f>
        <v xml:space="preserve">Pubblicazione, messa a disposizione di un atto/documento; adozione di comportamenti tesi a favorirne la conoscenza </v>
      </c>
      <c r="T142" s="105" t="s">
        <v>581</v>
      </c>
      <c r="U142" s="3" t="s">
        <v>612</v>
      </c>
      <c r="V142" s="62" t="str">
        <f>Tabella2[[#This Row],[Strutture coinvolte nell''attività di mappatura e valutazione]]</f>
        <v>Gestione e Sviluppo delle Risorse Umane</v>
      </c>
    </row>
    <row r="143" spans="1:22" ht="76.5" x14ac:dyDescent="0.25">
      <c r="A143" s="63"/>
      <c r="B143" s="27"/>
      <c r="C143" s="13" t="s">
        <v>159</v>
      </c>
      <c r="D143" s="13"/>
      <c r="E143" s="3" t="s">
        <v>309</v>
      </c>
      <c r="F143" s="3" t="s">
        <v>582</v>
      </c>
      <c r="G143" s="3" t="s">
        <v>25</v>
      </c>
      <c r="H143" s="7" t="s">
        <v>30</v>
      </c>
      <c r="I143" s="7" t="s">
        <v>30</v>
      </c>
      <c r="J143" s="7" t="s">
        <v>30</v>
      </c>
      <c r="K143" s="7" t="s">
        <v>29</v>
      </c>
      <c r="L143" s="7" t="s">
        <v>30</v>
      </c>
      <c r="M143" s="7" t="s">
        <v>29</v>
      </c>
      <c r="N143" s="25" t="s">
        <v>29</v>
      </c>
      <c r="O143" s="14">
        <f t="shared" si="4"/>
        <v>12.142857142857142</v>
      </c>
      <c r="P143" s="15" t="str">
        <f t="shared" si="5"/>
        <v>MEDIOBASSO</v>
      </c>
      <c r="Q143" s="3" t="str">
        <f>VLOOKUP(G143,FattoriMisureIndic!$A$1:$C$10,2,FALSE)</f>
        <v>Misure di regolamentazione</v>
      </c>
      <c r="R143" s="3" t="s">
        <v>160</v>
      </c>
      <c r="S143" s="3" t="str">
        <f>VLOOKUP(G143,FattoriMisureIndic!$A$1:$C$10,3,FALSE)</f>
        <v>Verifica adozione di un determinato regolamento /procedura /documento /istruzione</v>
      </c>
      <c r="T143" s="105" t="s">
        <v>583</v>
      </c>
      <c r="U143" s="3" t="s">
        <v>612</v>
      </c>
      <c r="V143" s="62" t="str">
        <f>Tabella2[[#This Row],[Strutture coinvolte nell''attività di mappatura e valutazione]]</f>
        <v>Gestione e Sviluppo delle Risorse Umane</v>
      </c>
    </row>
    <row r="144" spans="1:22" s="16" customFormat="1" ht="204.75" thickBot="1" x14ac:dyDescent="0.3">
      <c r="A144" s="86"/>
      <c r="B144" s="31"/>
      <c r="C144" s="103" t="s">
        <v>151</v>
      </c>
      <c r="D144" s="6" t="s">
        <v>152</v>
      </c>
      <c r="E144" s="6" t="s">
        <v>153</v>
      </c>
      <c r="F144" s="6" t="s">
        <v>161</v>
      </c>
      <c r="G144" s="6" t="s">
        <v>25</v>
      </c>
      <c r="H144" s="94" t="s">
        <v>30</v>
      </c>
      <c r="I144" s="94" t="s">
        <v>29</v>
      </c>
      <c r="J144" s="94" t="s">
        <v>30</v>
      </c>
      <c r="K144" s="94" t="s">
        <v>30</v>
      </c>
      <c r="L144" s="94" t="s">
        <v>29</v>
      </c>
      <c r="M144" s="94" t="s">
        <v>30</v>
      </c>
      <c r="N144" s="101" t="s">
        <v>29</v>
      </c>
      <c r="O144" s="95">
        <f t="shared" si="4"/>
        <v>12.142857142857142</v>
      </c>
      <c r="P144" s="96" t="str">
        <f t="shared" si="5"/>
        <v>MEDIOBASSO</v>
      </c>
      <c r="Q144" s="6" t="str">
        <f>VLOOKUP(G144,FattoriMisureIndic!$A$1:$C$10,2,FALSE)</f>
        <v>Misure di regolamentazione</v>
      </c>
      <c r="R144" s="6" t="s">
        <v>154</v>
      </c>
      <c r="S144" s="6" t="str">
        <f>VLOOKUP(G144,FattoriMisureIndic!$A$1:$C$10,3,FALSE)</f>
        <v>Verifica adozione di un determinato regolamento /procedura /documento /istruzione</v>
      </c>
      <c r="T144" s="106" t="s">
        <v>162</v>
      </c>
      <c r="U144" s="6" t="s">
        <v>612</v>
      </c>
      <c r="V144" s="99" t="str">
        <f>Tabella2[[#This Row],[Strutture coinvolte nell''attività di mappatura e valutazione]]</f>
        <v>Affari Generali e Legali</v>
      </c>
    </row>
    <row r="145" spans="1:22" s="16" customFormat="1" ht="38.25" x14ac:dyDescent="0.25">
      <c r="A145" s="44" t="s">
        <v>468</v>
      </c>
      <c r="B145" s="87" t="s">
        <v>469</v>
      </c>
      <c r="C145" s="88" t="s">
        <v>453</v>
      </c>
      <c r="D145" s="109" t="s">
        <v>454</v>
      </c>
      <c r="E145" s="60" t="s">
        <v>32</v>
      </c>
      <c r="F145" s="117" t="s">
        <v>455</v>
      </c>
      <c r="G145" s="60" t="s">
        <v>19</v>
      </c>
      <c r="H145" s="34" t="s">
        <v>30</v>
      </c>
      <c r="I145" s="34" t="s">
        <v>30</v>
      </c>
      <c r="J145" s="34" t="s">
        <v>30</v>
      </c>
      <c r="K145" s="34" t="s">
        <v>29</v>
      </c>
      <c r="L145" s="34" t="s">
        <v>30</v>
      </c>
      <c r="M145" s="34" t="s">
        <v>30</v>
      </c>
      <c r="N145" s="61" t="s">
        <v>28</v>
      </c>
      <c r="O145" s="47">
        <f t="shared" si="4"/>
        <v>12.857142857142858</v>
      </c>
      <c r="P145" s="48" t="str">
        <f t="shared" si="5"/>
        <v>MEDIOBASSO</v>
      </c>
      <c r="Q145" s="60" t="s">
        <v>12</v>
      </c>
      <c r="R145" s="60" t="s">
        <v>456</v>
      </c>
      <c r="S145" s="60" t="s">
        <v>21</v>
      </c>
      <c r="T145" s="109" t="s">
        <v>457</v>
      </c>
      <c r="U145" s="35" t="s">
        <v>612</v>
      </c>
      <c r="V145" s="70" t="str">
        <f>Tabella2[[#This Row],[Strutture coinvolte nell''attività di mappatura e valutazione]]</f>
        <v xml:space="preserve">Gestione Acquisti, Gestione Tecnico Patrimoniale, Logistica </v>
      </c>
    </row>
    <row r="146" spans="1:22" s="16" customFormat="1" ht="38.25" x14ac:dyDescent="0.25">
      <c r="A146" s="89"/>
      <c r="B146" s="4"/>
      <c r="C146" s="4" t="s">
        <v>453</v>
      </c>
      <c r="D146" s="107" t="s">
        <v>458</v>
      </c>
      <c r="E146" s="2" t="s">
        <v>32</v>
      </c>
      <c r="F146" s="115" t="s">
        <v>459</v>
      </c>
      <c r="G146" s="2" t="s">
        <v>19</v>
      </c>
      <c r="H146" s="7" t="s">
        <v>30</v>
      </c>
      <c r="I146" s="7" t="s">
        <v>30</v>
      </c>
      <c r="J146" s="7" t="s">
        <v>30</v>
      </c>
      <c r="K146" s="7" t="s">
        <v>30</v>
      </c>
      <c r="L146" s="7" t="s">
        <v>30</v>
      </c>
      <c r="M146" s="7" t="s">
        <v>30</v>
      </c>
      <c r="N146" s="25" t="s">
        <v>30</v>
      </c>
      <c r="O146" s="14">
        <f t="shared" si="4"/>
        <v>10</v>
      </c>
      <c r="P146" s="15" t="str">
        <f t="shared" si="5"/>
        <v>BASSO</v>
      </c>
      <c r="Q146" s="2" t="s">
        <v>12</v>
      </c>
      <c r="R146" s="2" t="s">
        <v>460</v>
      </c>
      <c r="S146" s="2" t="s">
        <v>21</v>
      </c>
      <c r="T146" s="107" t="s">
        <v>457</v>
      </c>
      <c r="U146" s="3" t="s">
        <v>612</v>
      </c>
      <c r="V146" s="62" t="str">
        <f>Tabella2[[#This Row],[Strutture coinvolte nell''attività di mappatura e valutazione]]</f>
        <v xml:space="preserve">Gestione Acquisti, Gestione Tecnico Patrimoniale, Logistica </v>
      </c>
    </row>
    <row r="147" spans="1:22" s="16" customFormat="1" ht="63.75" x14ac:dyDescent="0.25">
      <c r="A147" s="89"/>
      <c r="B147" s="4"/>
      <c r="C147" s="4" t="s">
        <v>453</v>
      </c>
      <c r="D147" s="107" t="s">
        <v>461</v>
      </c>
      <c r="E147" s="2" t="s">
        <v>32</v>
      </c>
      <c r="F147" s="115" t="s">
        <v>462</v>
      </c>
      <c r="G147" s="2" t="s">
        <v>19</v>
      </c>
      <c r="H147" s="7" t="s">
        <v>30</v>
      </c>
      <c r="I147" s="7" t="s">
        <v>30</v>
      </c>
      <c r="J147" s="7" t="s">
        <v>30</v>
      </c>
      <c r="K147" s="7" t="s">
        <v>30</v>
      </c>
      <c r="L147" s="7" t="s">
        <v>30</v>
      </c>
      <c r="M147" s="7" t="s">
        <v>30</v>
      </c>
      <c r="N147" s="7" t="s">
        <v>29</v>
      </c>
      <c r="O147" s="14">
        <f t="shared" si="4"/>
        <v>10.714285714285714</v>
      </c>
      <c r="P147" s="15" t="str">
        <f t="shared" si="5"/>
        <v>BASSO</v>
      </c>
      <c r="Q147" s="2" t="s">
        <v>12</v>
      </c>
      <c r="R147" s="2" t="s">
        <v>463</v>
      </c>
      <c r="S147" s="2" t="s">
        <v>21</v>
      </c>
      <c r="T147" s="107" t="s">
        <v>457</v>
      </c>
      <c r="U147" s="3" t="s">
        <v>612</v>
      </c>
      <c r="V147" s="62" t="str">
        <f>Tabella2[[#This Row],[Strutture coinvolte nell''attività di mappatura e valutazione]]</f>
        <v xml:space="preserve">Gestione Acquisti, Gestione Tecnico Patrimoniale, Logistica </v>
      </c>
    </row>
    <row r="148" spans="1:22" ht="90" thickBot="1" x14ac:dyDescent="0.3">
      <c r="A148" s="90"/>
      <c r="B148" s="65"/>
      <c r="C148" s="65" t="s">
        <v>453</v>
      </c>
      <c r="D148" s="116" t="s">
        <v>464</v>
      </c>
      <c r="E148" s="66" t="s">
        <v>32</v>
      </c>
      <c r="F148" s="118" t="s">
        <v>465</v>
      </c>
      <c r="G148" s="66" t="s">
        <v>25</v>
      </c>
      <c r="H148" s="41" t="s">
        <v>30</v>
      </c>
      <c r="I148" s="41" t="s">
        <v>30</v>
      </c>
      <c r="J148" s="41" t="s">
        <v>30</v>
      </c>
      <c r="K148" s="41" t="s">
        <v>29</v>
      </c>
      <c r="L148" s="41" t="s">
        <v>30</v>
      </c>
      <c r="M148" s="41" t="s">
        <v>30</v>
      </c>
      <c r="N148" s="59" t="s">
        <v>28</v>
      </c>
      <c r="O148" s="55">
        <f t="shared" ref="O148" si="6">(((SUM(H148:N148)+COUNTIF(H148:N148,"A")*25)+COUNTIF(H148:N148,"M")*15)+COUNTIF(H148:N148,"B")*10)*(LEN(H148)=1)*(LEN(I148)=1)*(LEN(J148)=1)*(LEN(K148)=1)*(LEN(L148)=1)*(LEN(M148)=1)*(LEN(N148)=1)/7</f>
        <v>12.857142857142858</v>
      </c>
      <c r="P148" s="56" t="str">
        <f>IF(AND(O148&gt;=12,O148&lt;=13),"MEDIOBASSO",IF(AND(O148&gt;13,O148&lt;=14),"MEDIO",IF(AND(O148&gt;14,O148&lt;=18),"MEDIOALTO",IF(AND(O148&gt;18,O148&lt;=25),"ALTO","BASSO"))))</f>
        <v>MEDIOBASSO</v>
      </c>
      <c r="Q148" s="66" t="s">
        <v>14</v>
      </c>
      <c r="R148" s="66" t="s">
        <v>466</v>
      </c>
      <c r="S148" s="66" t="s">
        <v>26</v>
      </c>
      <c r="T148" s="110" t="s">
        <v>467</v>
      </c>
      <c r="U148" s="42" t="s">
        <v>612</v>
      </c>
      <c r="V148" s="67" t="str">
        <f>Tabella2[[#This Row],[Strutture coinvolte nell''attività di mappatura e valutazione]]</f>
        <v xml:space="preserve">Gestione Acquisti, Gestione Tecnico Patrimoniale, Logistica </v>
      </c>
    </row>
    <row r="151" spans="1:22" ht="15.75" x14ac:dyDescent="0.25">
      <c r="A151" s="17" t="s">
        <v>545</v>
      </c>
      <c r="B151" s="18"/>
      <c r="C151" s="19"/>
      <c r="D151" s="19"/>
      <c r="E151" s="19"/>
      <c r="F151" s="19"/>
      <c r="G151" s="19"/>
    </row>
    <row r="152" spans="1:22" ht="25.5" x14ac:dyDescent="0.25">
      <c r="A152" s="22" t="s">
        <v>546</v>
      </c>
      <c r="B152" s="22" t="s">
        <v>547</v>
      </c>
      <c r="C152" s="22" t="s">
        <v>548</v>
      </c>
      <c r="D152" s="22" t="s">
        <v>549</v>
      </c>
      <c r="E152" s="22" t="s">
        <v>550</v>
      </c>
      <c r="F152" s="22" t="s">
        <v>551</v>
      </c>
      <c r="G152" s="22" t="s">
        <v>552</v>
      </c>
    </row>
    <row r="153" spans="1:22" ht="178.5" x14ac:dyDescent="0.25">
      <c r="A153" s="20" t="s">
        <v>553</v>
      </c>
      <c r="B153" s="20" t="s">
        <v>554</v>
      </c>
      <c r="C153" s="20" t="s">
        <v>555</v>
      </c>
      <c r="D153" s="20" t="s">
        <v>556</v>
      </c>
      <c r="E153" s="20" t="s">
        <v>557</v>
      </c>
      <c r="F153" s="20" t="s">
        <v>558</v>
      </c>
      <c r="G153" s="21" t="s">
        <v>559</v>
      </c>
    </row>
  </sheetData>
  <conditionalFormatting sqref="M18 M31">
    <cfRule type="containsText" dxfId="113" priority="267" operator="containsText" text="ALTO">
      <formula>NOT(ISERROR(SEARCH("ALTO",M18)))</formula>
    </cfRule>
  </conditionalFormatting>
  <conditionalFormatting sqref="P114:P148 P2:P111">
    <cfRule type="containsText" dxfId="112" priority="355" operator="containsText" text="MEDIO BASSO">
      <formula>NOT(ISERROR(SEARCH("MEDIO BASSO",P2)))</formula>
    </cfRule>
    <cfRule type="containsText" dxfId="111" priority="356" operator="containsText" text="BASSO">
      <formula>NOT(ISERROR(SEARCH("BASSO",P2)))</formula>
    </cfRule>
  </conditionalFormatting>
  <conditionalFormatting sqref="P114:P148 P2:P111">
    <cfRule type="containsErrors" dxfId="110" priority="349" stopIfTrue="1">
      <formula>ISERROR(P2)</formula>
    </cfRule>
    <cfRule type="cellIs" dxfId="109" priority="350" stopIfTrue="1" operator="equal">
      <formula>"ALTO"</formula>
    </cfRule>
    <cfRule type="cellIs" dxfId="108" priority="351" stopIfTrue="1" operator="equal">
      <formula>"MEDIOALTO"</formula>
    </cfRule>
    <cfRule type="cellIs" dxfId="107" priority="352" stopIfTrue="1" operator="equal">
      <formula>"MEDIO"</formula>
    </cfRule>
    <cfRule type="cellIs" dxfId="106" priority="353" stopIfTrue="1" operator="equal">
      <formula>"MEDIOBASSO"</formula>
    </cfRule>
    <cfRule type="cellIs" dxfId="105" priority="354" stopIfTrue="1" operator="equal">
      <formula>"BASSO"</formula>
    </cfRule>
  </conditionalFormatting>
  <conditionalFormatting sqref="M25:M27 M29:M30 M8">
    <cfRule type="containsText" dxfId="104" priority="348" operator="containsText" text="ALTO">
      <formula>NOT(ISERROR(SEARCH("ALTO",M8)))</formula>
    </cfRule>
  </conditionalFormatting>
  <conditionalFormatting sqref="M89">
    <cfRule type="containsText" dxfId="103" priority="247" operator="containsText" text="ALTO">
      <formula>NOT(ISERROR(SEARCH("ALTO",M89)))</formula>
    </cfRule>
  </conditionalFormatting>
  <conditionalFormatting sqref="M28">
    <cfRule type="containsText" dxfId="102" priority="321" operator="containsText" text="ALTO">
      <formula>NOT(ISERROR(SEARCH("ALTO",M28)))</formula>
    </cfRule>
  </conditionalFormatting>
  <conditionalFormatting sqref="M80">
    <cfRule type="containsText" dxfId="101" priority="244" operator="containsText" text="ALTO">
      <formula>NOT(ISERROR(SEARCH("ALTO",M80)))</formula>
    </cfRule>
  </conditionalFormatting>
  <conditionalFormatting sqref="M64">
    <cfRule type="containsText" dxfId="100" priority="146" operator="containsText" text="ALTO">
      <formula>NOT(ISERROR(SEARCH("ALTO",M64)))</formula>
    </cfRule>
  </conditionalFormatting>
  <conditionalFormatting sqref="M110:M111">
    <cfRule type="containsText" dxfId="99" priority="178" operator="containsText" text="ALTO">
      <formula>NOT(ISERROR(SEARCH("ALTO",M110)))</formula>
    </cfRule>
  </conditionalFormatting>
  <conditionalFormatting sqref="M12:M13">
    <cfRule type="containsText" dxfId="98" priority="116" operator="containsText" text="ALTO">
      <formula>NOT(ISERROR(SEARCH("ALTO",M12)))</formula>
    </cfRule>
  </conditionalFormatting>
  <conditionalFormatting sqref="M88">
    <cfRule type="containsText" dxfId="97" priority="103" operator="containsText" text="ALTO">
      <formula>NOT(ISERROR(SEARCH("ALTO",M88)))</formula>
    </cfRule>
  </conditionalFormatting>
  <conditionalFormatting sqref="M16">
    <cfRule type="containsText" dxfId="96" priority="119" operator="containsText" text="ALTO">
      <formula>NOT(ISERROR(SEARCH("ALTO",M16)))</formula>
    </cfRule>
  </conditionalFormatting>
  <conditionalFormatting sqref="M9:M10">
    <cfRule type="containsText" dxfId="95" priority="117" operator="containsText" text="ALTO">
      <formula>NOT(ISERROR(SEARCH("ALTO",M9)))</formula>
    </cfRule>
  </conditionalFormatting>
  <conditionalFormatting sqref="M6:M7">
    <cfRule type="containsText" dxfId="94" priority="118" operator="containsText" text="ALTO">
      <formula>NOT(ISERROR(SEARCH("ALTO",M6)))</formula>
    </cfRule>
  </conditionalFormatting>
  <conditionalFormatting sqref="M11">
    <cfRule type="containsText" dxfId="93" priority="120" operator="containsText" text="ALTO">
      <formula>NOT(ISERROR(SEARCH("ALTO",M11)))</formula>
    </cfRule>
  </conditionalFormatting>
  <conditionalFormatting sqref="M121">
    <cfRule type="containsText" dxfId="92" priority="66" operator="containsText" text="ALTO">
      <formula>NOT(ISERROR(SEARCH("ALTO",M121)))</formula>
    </cfRule>
  </conditionalFormatting>
  <conditionalFormatting sqref="M50">
    <cfRule type="containsText" dxfId="91" priority="124" operator="containsText" text="ALTO">
      <formula>NOT(ISERROR(SEARCH("ALTO",M50)))</formula>
    </cfRule>
  </conditionalFormatting>
  <conditionalFormatting sqref="M51">
    <cfRule type="containsText" dxfId="90" priority="89" operator="containsText" text="ALTO">
      <formula>NOT(ISERROR(SEARCH("ALTO",M51)))</formula>
    </cfRule>
  </conditionalFormatting>
  <conditionalFormatting sqref="M65:M66">
    <cfRule type="containsText" dxfId="89" priority="86" operator="containsText" text="ALTO">
      <formula>NOT(ISERROR(SEARCH("ALTO",M65)))</formula>
    </cfRule>
  </conditionalFormatting>
  <conditionalFormatting sqref="M73">
    <cfRule type="containsText" dxfId="88" priority="83" operator="containsText" text="ALTO">
      <formula>NOT(ISERROR(SEARCH("ALTO",M73)))</formula>
    </cfRule>
  </conditionalFormatting>
  <conditionalFormatting sqref="M120">
    <cfRule type="containsText" dxfId="87" priority="65" operator="containsText" text="ALTO">
      <formula>NOT(ISERROR(SEARCH("ALTO",M120)))</formula>
    </cfRule>
  </conditionalFormatting>
  <conditionalFormatting sqref="M81">
    <cfRule type="containsText" dxfId="86" priority="80" operator="containsText" text="ALTO">
      <formula>NOT(ISERROR(SEARCH("ALTO",M81)))</formula>
    </cfRule>
  </conditionalFormatting>
  <conditionalFormatting sqref="M14">
    <cfRule type="containsText" dxfId="85" priority="122" operator="containsText" text="ALTO">
      <formula>NOT(ISERROR(SEARCH("ALTO",M14)))</formula>
    </cfRule>
  </conditionalFormatting>
  <conditionalFormatting sqref="M5">
    <cfRule type="containsText" dxfId="84" priority="135" operator="containsText" text="ALTO">
      <formula>NOT(ISERROR(SEARCH("ALTO",M5)))</formula>
    </cfRule>
  </conditionalFormatting>
  <conditionalFormatting sqref="M42">
    <cfRule type="containsText" dxfId="83" priority="132" operator="containsText" text="ALTO">
      <formula>NOT(ISERROR(SEARCH("ALTO",M42)))</formula>
    </cfRule>
  </conditionalFormatting>
  <conditionalFormatting sqref="M124">
    <cfRule type="containsText" dxfId="82" priority="62" operator="containsText" text="ALTO">
      <formula>NOT(ISERROR(SEARCH("ALTO",M124)))</formula>
    </cfRule>
  </conditionalFormatting>
  <conditionalFormatting sqref="M141">
    <cfRule type="containsText" dxfId="81" priority="51" operator="containsText" text="ALTO">
      <formula>NOT(ISERROR(SEARCH("ALTO",M141)))</formula>
    </cfRule>
  </conditionalFormatting>
  <conditionalFormatting sqref="M74:M75">
    <cfRule type="containsText" dxfId="80" priority="23" operator="containsText" text="ALTO">
      <formula>NOT(ISERROR(SEARCH("ALTO",M74)))</formula>
    </cfRule>
  </conditionalFormatting>
  <conditionalFormatting sqref="M77:M79">
    <cfRule type="containsText" dxfId="79" priority="24" operator="containsText" text="ALTO">
      <formula>NOT(ISERROR(SEARCH("ALTO",M77)))</formula>
    </cfRule>
  </conditionalFormatting>
  <conditionalFormatting sqref="M122:M123">
    <cfRule type="containsText" dxfId="78" priority="64" operator="containsText" text="ALTO">
      <formula>NOT(ISERROR(SEARCH("ALTO",M122)))</formula>
    </cfRule>
  </conditionalFormatting>
  <conditionalFormatting sqref="M61:M63">
    <cfRule type="containsText" dxfId="77" priority="28" operator="containsText" text="ALTO">
      <formula>NOT(ISERROR(SEARCH("ALTO",M61)))</formula>
    </cfRule>
  </conditionalFormatting>
  <conditionalFormatting sqref="M52:M53">
    <cfRule type="containsText" dxfId="76" priority="29" operator="containsText" text="ALTO">
      <formula>NOT(ISERROR(SEARCH("ALTO",M52)))</formula>
    </cfRule>
  </conditionalFormatting>
  <conditionalFormatting sqref="M21">
    <cfRule type="containsText" dxfId="75" priority="102" operator="containsText" text="ALTO">
      <formula>NOT(ISERROR(SEARCH("ALTO",M21)))</formula>
    </cfRule>
  </conditionalFormatting>
  <conditionalFormatting sqref="M20">
    <cfRule type="containsText" dxfId="74" priority="101" operator="containsText" text="ALTO">
      <formula>NOT(ISERROR(SEARCH("ALTO",M20)))</formula>
    </cfRule>
  </conditionalFormatting>
  <conditionalFormatting sqref="M22:M23">
    <cfRule type="containsText" dxfId="73" priority="100" operator="containsText" text="ALTO">
      <formula>NOT(ISERROR(SEARCH("ALTO",M22)))</formula>
    </cfRule>
  </conditionalFormatting>
  <conditionalFormatting sqref="M39">
    <cfRule type="containsText" dxfId="72" priority="96" operator="containsText" text="ALTO">
      <formula>NOT(ISERROR(SEARCH("ALTO",M39)))</formula>
    </cfRule>
  </conditionalFormatting>
  <conditionalFormatting sqref="M38">
    <cfRule type="containsText" dxfId="71" priority="95" operator="containsText" text="ALTO">
      <formula>NOT(ISERROR(SEARCH("ALTO",M38)))</formula>
    </cfRule>
  </conditionalFormatting>
  <conditionalFormatting sqref="M40:M41">
    <cfRule type="containsText" dxfId="70" priority="94" operator="containsText" text="ALTO">
      <formula>NOT(ISERROR(SEARCH("ALTO",M40)))</formula>
    </cfRule>
  </conditionalFormatting>
  <conditionalFormatting sqref="M49">
    <cfRule type="containsText" dxfId="69" priority="91" operator="containsText" text="ALTO">
      <formula>NOT(ISERROR(SEARCH("ALTO",M49)))</formula>
    </cfRule>
  </conditionalFormatting>
  <conditionalFormatting sqref="M142">
    <cfRule type="containsText" dxfId="68" priority="52" operator="containsText" text="ALTO">
      <formula>NOT(ISERROR(SEARCH("ALTO",M142)))</formula>
    </cfRule>
  </conditionalFormatting>
  <conditionalFormatting sqref="M145:M146">
    <cfRule type="containsText" dxfId="67" priority="48" operator="containsText" text="ALTO">
      <formula>NOT(ISERROR(SEARCH("ALTO",M145)))</formula>
    </cfRule>
  </conditionalFormatting>
  <conditionalFormatting sqref="M148">
    <cfRule type="containsText" dxfId="66" priority="47" operator="containsText" text="ALTO">
      <formula>NOT(ISERROR(SEARCH("ALTO",M148)))</formula>
    </cfRule>
  </conditionalFormatting>
  <conditionalFormatting sqref="M15">
    <cfRule type="containsText" dxfId="65" priority="46" operator="containsText" text="ALTO">
      <formula>NOT(ISERROR(SEARCH("ALTO",M15)))</formula>
    </cfRule>
  </conditionalFormatting>
  <conditionalFormatting sqref="M17">
    <cfRule type="containsText" dxfId="64" priority="45" operator="containsText" text="ALTO">
      <formula>NOT(ISERROR(SEARCH("ALTO",M17)))</formula>
    </cfRule>
  </conditionalFormatting>
  <conditionalFormatting sqref="M49">
    <cfRule type="containsText" dxfId="63" priority="42" operator="containsText" text="ALTO">
      <formula>NOT(ISERROR(SEARCH("ALTO",M49)))</formula>
    </cfRule>
  </conditionalFormatting>
  <conditionalFormatting sqref="M90:M91">
    <cfRule type="containsText" dxfId="62" priority="77" operator="containsText" text="ALTO">
      <formula>NOT(ISERROR(SEARCH("ALTO",M90)))</formula>
    </cfRule>
  </conditionalFormatting>
  <conditionalFormatting sqref="M99:M100">
    <cfRule type="containsText" dxfId="61" priority="74" operator="containsText" text="ALTO">
      <formula>NOT(ISERROR(SEARCH("ALTO",M99)))</formula>
    </cfRule>
  </conditionalFormatting>
  <conditionalFormatting sqref="M107">
    <cfRule type="containsText" dxfId="60" priority="72" operator="containsText" text="ALTO">
      <formula>NOT(ISERROR(SEARCH("ALTO",M107)))</formula>
    </cfRule>
  </conditionalFormatting>
  <conditionalFormatting sqref="M108:M109">
    <cfRule type="containsText" dxfId="59" priority="70" operator="containsText" text="ALTO">
      <formula>NOT(ISERROR(SEARCH("ALTO",M108)))</formula>
    </cfRule>
  </conditionalFormatting>
  <conditionalFormatting sqref="M43:M44">
    <cfRule type="containsText" dxfId="58" priority="31" operator="containsText" text="ALTO">
      <formula>NOT(ISERROR(SEARCH("ALTO",M43)))</formula>
    </cfRule>
  </conditionalFormatting>
  <conditionalFormatting sqref="M70:M72">
    <cfRule type="containsText" dxfId="57" priority="26" operator="containsText" text="ALTO">
      <formula>NOT(ISERROR(SEARCH("ALTO",M70)))</formula>
    </cfRule>
  </conditionalFormatting>
  <conditionalFormatting sqref="M67:M68">
    <cfRule type="containsText" dxfId="56" priority="25" operator="containsText" text="ALTO">
      <formula>NOT(ISERROR(SEARCH("ALTO",M67)))</formula>
    </cfRule>
  </conditionalFormatting>
  <conditionalFormatting sqref="M114:M115">
    <cfRule type="containsText" dxfId="55" priority="15" operator="containsText" text="ALTO">
      <formula>NOT(ISERROR(SEARCH("ALTO",M114)))</formula>
    </cfRule>
  </conditionalFormatting>
  <conditionalFormatting sqref="M82:M83">
    <cfRule type="containsText" dxfId="54" priority="21" operator="containsText" text="ALTO">
      <formula>NOT(ISERROR(SEARCH("ALTO",M82)))</formula>
    </cfRule>
  </conditionalFormatting>
  <conditionalFormatting sqref="M139:M140">
    <cfRule type="containsText" dxfId="53" priority="54" operator="containsText" text="ALTO">
      <formula>NOT(ISERROR(SEARCH("ALTO",M139)))</formula>
    </cfRule>
  </conditionalFormatting>
  <conditionalFormatting sqref="M125:M126">
    <cfRule type="containsText" dxfId="52" priority="13" operator="containsText" text="ALTO">
      <formula>NOT(ISERROR(SEARCH("ALTO",M125)))</formula>
    </cfRule>
  </conditionalFormatting>
  <conditionalFormatting sqref="M143:M144">
    <cfRule type="containsText" dxfId="51" priority="50" operator="containsText" text="ALTO">
      <formula>NOT(ISERROR(SEARCH("ALTO",M143)))</formula>
    </cfRule>
  </conditionalFormatting>
  <conditionalFormatting sqref="M147">
    <cfRule type="containsText" dxfId="50" priority="49" operator="containsText" text="ALTO">
      <formula>NOT(ISERROR(SEARCH("ALTO",M147)))</formula>
    </cfRule>
  </conditionalFormatting>
  <conditionalFormatting sqref="M92:M93">
    <cfRule type="containsText" dxfId="49" priority="19" operator="containsText" text="ALTO">
      <formula>NOT(ISERROR(SEARCH("ALTO",M92)))</formula>
    </cfRule>
  </conditionalFormatting>
  <conditionalFormatting sqref="M95:M97">
    <cfRule type="containsText" dxfId="48" priority="20" operator="containsText" text="ALTO">
      <formula>NOT(ISERROR(SEARCH("ALTO",M95)))</formula>
    </cfRule>
  </conditionalFormatting>
  <conditionalFormatting sqref="M117:M119">
    <cfRule type="containsText" dxfId="47" priority="16" operator="containsText" text="ALTO">
      <formula>NOT(ISERROR(SEARCH("ALTO",M117)))</formula>
    </cfRule>
  </conditionalFormatting>
  <conditionalFormatting sqref="M50:M51">
    <cfRule type="containsText" dxfId="46" priority="36" operator="containsText" text="ALTO">
      <formula>NOT(ISERROR(SEARCH("ALTO",M50)))</formula>
    </cfRule>
  </conditionalFormatting>
  <conditionalFormatting sqref="M35:M37">
    <cfRule type="containsText" dxfId="45" priority="34" operator="containsText" text="ALTO">
      <formula>NOT(ISERROR(SEARCH("ALTO",M35)))</formula>
    </cfRule>
  </conditionalFormatting>
  <conditionalFormatting sqref="M32:M33">
    <cfRule type="containsText" dxfId="44" priority="33" operator="containsText" text="ALTO">
      <formula>NOT(ISERROR(SEARCH("ALTO",M32)))</formula>
    </cfRule>
  </conditionalFormatting>
  <conditionalFormatting sqref="M46:M48">
    <cfRule type="containsText" dxfId="43" priority="32" operator="containsText" text="ALTO">
      <formula>NOT(ISERROR(SEARCH("ALTO",M46)))</formula>
    </cfRule>
  </conditionalFormatting>
  <conditionalFormatting sqref="M55:M57">
    <cfRule type="containsText" dxfId="42" priority="30" operator="containsText" text="ALTO">
      <formula>NOT(ISERROR(SEARCH("ALTO",M55)))</formula>
    </cfRule>
  </conditionalFormatting>
  <conditionalFormatting sqref="M58:M59">
    <cfRule type="containsText" dxfId="41" priority="27" operator="containsText" text="ALTO">
      <formula>NOT(ISERROR(SEARCH("ALTO",M58)))</formula>
    </cfRule>
  </conditionalFormatting>
  <conditionalFormatting sqref="M85:M87">
    <cfRule type="containsText" dxfId="40" priority="22" operator="containsText" text="ALTO">
      <formula>NOT(ISERROR(SEARCH("ALTO",M85)))</formula>
    </cfRule>
  </conditionalFormatting>
  <conditionalFormatting sqref="M104:M106">
    <cfRule type="containsText" dxfId="39" priority="18" operator="containsText" text="ALTO">
      <formula>NOT(ISERROR(SEARCH("ALTO",M104)))</formula>
    </cfRule>
  </conditionalFormatting>
  <conditionalFormatting sqref="M101:M102">
    <cfRule type="containsText" dxfId="38" priority="17" operator="containsText" text="ALTO">
      <formula>NOT(ISERROR(SEARCH("ALTO",M101)))</formula>
    </cfRule>
  </conditionalFormatting>
  <conditionalFormatting sqref="M136:M138">
    <cfRule type="containsText" dxfId="37" priority="10" operator="containsText" text="ALTO">
      <formula>NOT(ISERROR(SEARCH("ALTO",M136)))</formula>
    </cfRule>
  </conditionalFormatting>
  <conditionalFormatting sqref="M131:M132">
    <cfRule type="containsText" dxfId="36" priority="12" operator="containsText" text="ALTO">
      <formula>NOT(ISERROR(SEARCH("ALTO",M131)))</formula>
    </cfRule>
  </conditionalFormatting>
  <conditionalFormatting sqref="M128:M129">
    <cfRule type="containsText" dxfId="35" priority="11" operator="containsText" text="ALTO">
      <formula>NOT(ISERROR(SEARCH("ALTO",M128)))</formula>
    </cfRule>
  </conditionalFormatting>
  <conditionalFormatting sqref="M133:M134">
    <cfRule type="containsText" dxfId="34" priority="9" operator="containsText" text="ALTO">
      <formula>NOT(ISERROR(SEARCH("ALTO",M133)))</formula>
    </cfRule>
  </conditionalFormatting>
  <conditionalFormatting sqref="P112:P113">
    <cfRule type="containsText" dxfId="33" priority="7" operator="containsText" text="MEDIO BASSO">
      <formula>NOT(ISERROR(SEARCH("MEDIO BASSO",P112)))</formula>
    </cfRule>
    <cfRule type="containsText" dxfId="32" priority="8" operator="containsText" text="BASSO">
      <formula>NOT(ISERROR(SEARCH("BASSO",P112)))</formula>
    </cfRule>
  </conditionalFormatting>
  <conditionalFormatting sqref="P112:P113">
    <cfRule type="containsErrors" dxfId="31" priority="1" stopIfTrue="1">
      <formula>ISERROR(P112)</formula>
    </cfRule>
    <cfRule type="cellIs" dxfId="30" priority="2" stopIfTrue="1" operator="equal">
      <formula>"ALTO"</formula>
    </cfRule>
    <cfRule type="cellIs" dxfId="29" priority="3" stopIfTrue="1" operator="equal">
      <formula>"MEDIOALTO"</formula>
    </cfRule>
    <cfRule type="cellIs" dxfId="28" priority="4" stopIfTrue="1" operator="equal">
      <formula>"MEDIO"</formula>
    </cfRule>
    <cfRule type="cellIs" dxfId="27" priority="5" stopIfTrue="1" operator="equal">
      <formula>"MEDIOBASSO"</formula>
    </cfRule>
    <cfRule type="cellIs" dxfId="26" priority="6" stopIfTrue="1" operator="equal">
      <formula>"BASSO"</formula>
    </cfRule>
  </conditionalFormatting>
  <pageMargins left="0.70866141732283472" right="0.70866141732283472" top="0.74803149606299213" bottom="0.74803149606299213" header="0.31496062992125984" footer="0.31496062992125984"/>
  <pageSetup paperSize="124" scale="86" fitToHeight="0" orientation="landscape" r:id="rId1"/>
  <headerFooter>
    <oddHeader>&amp;F</oddHeader>
  </headerFooter>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FattoriMisureIndic!$A$2:$A$10</xm:f>
          </x14:formula1>
          <xm:sqref>G114:G144 G5:G111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election sqref="A1:G3"/>
    </sheetView>
  </sheetViews>
  <sheetFormatPr defaultRowHeight="15" x14ac:dyDescent="0.25"/>
  <cols>
    <col min="1" max="7" width="20.7109375" customWidth="1"/>
  </cols>
  <sheetData>
    <row r="1" spans="1:7" ht="15.75" x14ac:dyDescent="0.25">
      <c r="A1" s="17" t="s">
        <v>545</v>
      </c>
      <c r="B1" s="18"/>
      <c r="C1" s="19"/>
      <c r="D1" s="19"/>
      <c r="E1" s="19"/>
      <c r="F1" s="19"/>
      <c r="G1" s="19"/>
    </row>
    <row r="2" spans="1:7" s="23" customFormat="1" ht="75.75" customHeight="1" x14ac:dyDescent="0.25">
      <c r="A2" s="22" t="s">
        <v>546</v>
      </c>
      <c r="B2" s="22" t="s">
        <v>547</v>
      </c>
      <c r="C2" s="22" t="s">
        <v>548</v>
      </c>
      <c r="D2" s="22" t="s">
        <v>549</v>
      </c>
      <c r="E2" s="22" t="s">
        <v>550</v>
      </c>
      <c r="F2" s="22" t="s">
        <v>551</v>
      </c>
      <c r="G2" s="22" t="s">
        <v>552</v>
      </c>
    </row>
    <row r="3" spans="1:7" ht="259.5" customHeight="1" x14ac:dyDescent="0.25">
      <c r="A3" s="20" t="s">
        <v>553</v>
      </c>
      <c r="B3" s="20" t="s">
        <v>554</v>
      </c>
      <c r="C3" s="20" t="s">
        <v>555</v>
      </c>
      <c r="D3" s="20" t="s">
        <v>556</v>
      </c>
      <c r="E3" s="20" t="s">
        <v>557</v>
      </c>
      <c r="F3" s="20" t="s">
        <v>558</v>
      </c>
      <c r="G3" s="21" t="s">
        <v>559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FattoriMisureIndic</vt:lpstr>
      <vt:lpstr>Mappa</vt:lpstr>
      <vt:lpstr>Foglio1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Luigi Pagani</dc:creator>
  <cp:lastModifiedBy>Luigi Pagani</cp:lastModifiedBy>
  <cp:lastPrinted>2024-01-26T07:43:34Z</cp:lastPrinted>
  <dcterms:created xsi:type="dcterms:W3CDTF">2020-05-04T09:38:23Z</dcterms:created>
  <dcterms:modified xsi:type="dcterms:W3CDTF">2024-01-26T07:45:08Z</dcterms:modified>
</cp:coreProperties>
</file>