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gestione_acquisti\PROGRAMMAZIONE\BIENNIO 2022_2023\Maggiore 1.000.000 di eruo\"/>
    </mc:Choice>
  </mc:AlternateContent>
  <bookViews>
    <workbookView xWindow="240" yWindow="135" windowWidth="20115" windowHeight="7935" activeTab="2"/>
  </bookViews>
  <sheets>
    <sheet name="Istruzioni" sheetId="1" r:id="rId1"/>
    <sheet name="Dati Ente" sheetId="2" r:id="rId2"/>
    <sheet name="Scheda B" sheetId="4" r:id="rId3"/>
  </sheets>
  <definedNames>
    <definedName name="_xlnm._FilterDatabase" localSheetId="2" hidden="1">'Scheda B'!$A$3:$AD$43</definedName>
    <definedName name="_xlnm.Print_Area" localSheetId="0">Istruzioni!$C:$C</definedName>
  </definedNames>
  <calcPr calcId="152511"/>
</workbook>
</file>

<file path=xl/calcChain.xml><?xml version="1.0" encoding="utf-8"?>
<calcChain xmlns="http://schemas.openxmlformats.org/spreadsheetml/2006/main">
  <c r="Y5" i="4" l="1"/>
  <c r="H5" i="4" s="1"/>
  <c r="Y43" i="4"/>
  <c r="H43" i="4" s="1"/>
  <c r="X42" i="4"/>
  <c r="Y42" i="4" s="1"/>
  <c r="H42" i="4" s="1"/>
  <c r="Y41" i="4"/>
  <c r="H41" i="4" s="1"/>
  <c r="Y40" i="4"/>
  <c r="H40" i="4" s="1"/>
  <c r="Y39" i="4"/>
  <c r="H39" i="4" s="1"/>
  <c r="Y38" i="4"/>
  <c r="H38" i="4" s="1"/>
  <c r="Y37" i="4"/>
  <c r="H37" i="4" s="1"/>
  <c r="Y36" i="4"/>
  <c r="H36" i="4" s="1"/>
  <c r="Y35" i="4"/>
  <c r="H35" i="4" s="1"/>
  <c r="Y34" i="4"/>
  <c r="H34" i="4" s="1"/>
  <c r="Y33" i="4"/>
  <c r="H33" i="4" s="1"/>
  <c r="Y32" i="4"/>
  <c r="H32" i="4" s="1"/>
  <c r="Y31" i="4"/>
  <c r="H31" i="4" s="1"/>
  <c r="Y30" i="4"/>
  <c r="H30" i="4" s="1"/>
  <c r="Y29" i="4"/>
  <c r="H29" i="4" s="1"/>
  <c r="Y28" i="4"/>
  <c r="H28" i="4" s="1"/>
  <c r="Y27" i="4"/>
  <c r="H27" i="4" s="1"/>
  <c r="Y26" i="4"/>
  <c r="H26" i="4" s="1"/>
  <c r="Y25" i="4"/>
  <c r="H25" i="4" s="1"/>
  <c r="Y24" i="4"/>
  <c r="H24" i="4" s="1"/>
  <c r="Y23" i="4"/>
  <c r="H23" i="4" s="1"/>
  <c r="Y22" i="4"/>
  <c r="H22" i="4" s="1"/>
  <c r="Y21" i="4"/>
  <c r="H21" i="4" s="1"/>
  <c r="Y20" i="4"/>
  <c r="H20" i="4" s="1"/>
  <c r="Y19" i="4"/>
  <c r="H19" i="4" s="1"/>
  <c r="Y18" i="4"/>
  <c r="H18" i="4" s="1"/>
  <c r="Y17" i="4"/>
  <c r="H17" i="4" s="1"/>
  <c r="Y16" i="4"/>
  <c r="H16" i="4" s="1"/>
  <c r="Y15" i="4"/>
  <c r="H15" i="4" s="1"/>
  <c r="Y14" i="4"/>
  <c r="H14" i="4" s="1"/>
  <c r="Y13" i="4"/>
  <c r="H13" i="4" s="1"/>
  <c r="Y12" i="4"/>
  <c r="H12" i="4" s="1"/>
  <c r="Y11" i="4"/>
  <c r="H11" i="4" s="1"/>
  <c r="Y10" i="4"/>
  <c r="H10" i="4" s="1"/>
  <c r="Y9" i="4"/>
  <c r="H9" i="4" s="1"/>
  <c r="Y8" i="4"/>
  <c r="H8" i="4" s="1"/>
  <c r="Y7" i="4"/>
  <c r="H7" i="4" s="1"/>
  <c r="Y6" i="4"/>
  <c r="H6" i="4" s="1"/>
</calcChain>
</file>

<file path=xl/sharedStrings.xml><?xml version="1.0" encoding="utf-8"?>
<sst xmlns="http://schemas.openxmlformats.org/spreadsheetml/2006/main" count="766" uniqueCount="267">
  <si>
    <t>DATI DI PROGRAMMAZIONE BIENNALE DEGLI ACQUISTI DI BENI E SERVIZI DI IMPORTO UNITARIO STIMATO SUPERIORE A 1 MILIONE DI EURO</t>
  </si>
  <si>
    <t>Istruzioni per la compilazione della scheda Dati Ente</t>
  </si>
  <si>
    <t>Dati Ente</t>
  </si>
  <si>
    <t>Nella scheda "Dati Enti" inserire i dati anagrafici dell'Amministrazione e del soggetto referente dei dati di programmazione biennale degli acquisti di forniture e servizi</t>
  </si>
  <si>
    <t>Istruzioni per la compilazione della Programmazione</t>
  </si>
  <si>
    <t>Scheda B</t>
  </si>
  <si>
    <t>Nella "Scheda B" riportare l’elenco degli acquisti della programmazione con indicazione degli elementi essenziali per la loro individuazione. Per l’acquisto di una fornitura o di un servizio ricompreso in un progetto di investimento pubblico, è riportato il relativo CUP.
Tutti gli importi devono essere espressi per intero in euro (es. per indicare 25 milioni, scrivere 25000000).</t>
  </si>
  <si>
    <t>Colonna A - NUMERO intervento CUI</t>
  </si>
  <si>
    <r>
      <t xml:space="preserve">Codice CUI = </t>
    </r>
    <r>
      <rPr>
        <sz val="11"/>
        <color rgb="FF000000"/>
        <rFont val="Calibri"/>
        <family val="2"/>
      </rPr>
      <t>Codice Fiscale dell'amministrazione + prima annualità del primo programma (aaaa) nel quale l'intervento è stato inserito + progressivo di 5 cifre (00001, 00002, etc.)</t>
    </r>
  </si>
  <si>
    <r>
      <t xml:space="preserve">Colonna E - Identificativo della procedura </t>
    </r>
    <r>
      <rPr>
        <b/>
        <sz val="11"/>
        <rFont val="Calibri"/>
        <family val="2"/>
      </rPr>
      <t>di acquisto</t>
    </r>
  </si>
  <si>
    <r>
      <t xml:space="preserve">Codice progressivo di 3 cifre </t>
    </r>
    <r>
      <rPr>
        <sz val="11"/>
        <rFont val="Calibri"/>
        <family val="2"/>
      </rPr>
      <t>(001,002, etc.) per indicare  la procedura di acquisto contenente uno o più lotti, ovvero riferita a uno o più CUI</t>
    </r>
  </si>
  <si>
    <t>Colonna F - Codice CUP</t>
  </si>
  <si>
    <t>Indica il CUP nei casi nei quali, come obbligatoriamente per quelli compresi nell'elenco annuale, sia già stato richiesto</t>
  </si>
  <si>
    <t>Colonna G - lotto funzionale</t>
  </si>
  <si>
    <t>Indica se la procedura ricomprende diversi lotti funzionali secondo la definizione di cui all’art.3 comma 1 lettera qq) del D.Lgs.50/2016</t>
  </si>
  <si>
    <t>Colonna J - Codice eventuale CUP master</t>
  </si>
  <si>
    <t>Indica l'eventuale CUP master in caso di progetto articolato in più lotti funzionali</t>
  </si>
  <si>
    <t>Colonna L - CPV</t>
  </si>
  <si>
    <t>Indicare il CPV principale. Deve essere rispettata la coerenza, per le prime due cifre, con il settore: per le Forniture il CPV deve avere le prime due cifre minori di 45 oppure uguali a 48; per i Servizi il CPV deve avere le prime due cifre maggiori di 48</t>
  </si>
  <si>
    <r>
      <t>Colonna O - Priorità</t>
    </r>
    <r>
      <rPr>
        <b/>
        <sz val="11"/>
        <color rgb="FFFF0000"/>
        <rFont val="Calibri"/>
        <family val="2"/>
      </rPr>
      <t xml:space="preserve"> </t>
    </r>
  </si>
  <si>
    <t>Le amministrazioni individuano come prioritari i servizi e le forniture necessari a garantire gli interessi pubblici primari, di completamento di forniture o servizi  già iniziati, gli interventi cofinanziati con fondi europei, nonché gli interventi per i quali ricorra la possibilità di finanziamento con capitale privato maggioritario.</t>
  </si>
  <si>
    <r>
      <t>Colonne P, Q, R - Responsabile del Procedimento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di acquisto (RUP)</t>
    </r>
  </si>
  <si>
    <r>
      <t>Riportare codice fiscale, nome, cognome del responsabile del proce</t>
    </r>
    <r>
      <rPr>
        <sz val="11"/>
        <color rgb="FF000000"/>
        <rFont val="Calibri"/>
        <family val="2"/>
      </rPr>
      <t>dimento</t>
    </r>
    <r>
      <rPr>
        <sz val="11"/>
        <color rgb="FF000000"/>
        <rFont val="Calibri"/>
        <family val="2"/>
      </rPr>
      <t xml:space="preserve"> di acquisto (RUP)</t>
    </r>
  </si>
  <si>
    <t xml:space="preserve">Colonna Y - Stima costi Programma Totale </t>
  </si>
  <si>
    <t>Indicare la somma delle colonne V, W, X</t>
  </si>
  <si>
    <t>Colonne Z, AA - Apporto di capitale privato</t>
  </si>
  <si>
    <t>Riportare valore rispetto al valore totale acquisto</t>
  </si>
  <si>
    <r>
      <t xml:space="preserve">Colonne AB, AC,AD - Centrale di committenza o Soggetto Aggregatore al quale si intende delegare la procedura </t>
    </r>
    <r>
      <rPr>
        <b/>
        <sz val="11"/>
        <rFont val="Calibri"/>
        <family val="2"/>
      </rPr>
      <t>di acquisto</t>
    </r>
  </si>
  <si>
    <r>
      <t xml:space="preserve">Indicare la Centrale di committenza o il Soggetto Aggregatore di cui si intende avvalersi per l'espletamento della procedura </t>
    </r>
    <r>
      <rPr>
        <sz val="11"/>
        <rFont val="Calibri"/>
        <family val="2"/>
      </rPr>
      <t>di acquisto. Ciò al fine di agevolare l'attività di pianificazione della Centrale di committenza o del Soggetto Aggregatore</t>
    </r>
  </si>
  <si>
    <t>Amministrazione</t>
  </si>
  <si>
    <t>Referente dei dati di programmazione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</si>
  <si>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</si>
  <si>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</si>
  <si>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</si>
  <si>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</si>
  <si>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</si>
  <si>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</si>
  <si>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</si>
  <si>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</si>
  <si>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</si>
  <si>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</si>
  <si>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</si>
  <si>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</si>
  <si>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</si>
  <si>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</si>
  <si>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t>Prima annualità del primo programma nel quale l'intervento è stato inserito</t>
  </si>
  <si>
    <t>Ambito geografico di esecuzione dell'Acquisto (Regione/i)</t>
  </si>
  <si>
    <t>Settore</t>
  </si>
  <si>
    <t>Conformità ambientale</t>
  </si>
  <si>
    <t>Codice fiscale responsabile procedimento (RUP)</t>
  </si>
  <si>
    <t>Nome responsabile procedimento (RUP)</t>
  </si>
  <si>
    <t>Quantità</t>
  </si>
  <si>
    <t>Durata del contratto</t>
  </si>
  <si>
    <t>Stima costi Programma Primo anno</t>
  </si>
  <si>
    <t>Stima costi Programma Secondo anno</t>
  </si>
  <si>
    <t>Apporto di capitale privato - Importo</t>
  </si>
  <si>
    <t>Apporto di capitale privato - Tipologia</t>
  </si>
  <si>
    <t>Codice AUSA Amministrazione delegata</t>
  </si>
  <si>
    <t>codice</t>
  </si>
  <si>
    <t>si/no</t>
  </si>
  <si>
    <t>Testo</t>
  </si>
  <si>
    <t>tabella CPV</t>
  </si>
  <si>
    <t>testo</t>
  </si>
  <si>
    <t>livello 1-3</t>
  </si>
  <si>
    <t>numero</t>
  </si>
  <si>
    <t>numero in mesi</t>
  </si>
  <si>
    <t>valore</t>
  </si>
  <si>
    <t>ASST DELLA VALLE OLONA</t>
  </si>
  <si>
    <t>03510190121</t>
  </si>
  <si>
    <t>asstvo</t>
  </si>
  <si>
    <t>AMMINISTRATIVO</t>
  </si>
  <si>
    <t>SC GESTIONE ACQUISTI</t>
  </si>
  <si>
    <t>LOMBARDIA</t>
  </si>
  <si>
    <t>VARESE</t>
  </si>
  <si>
    <t>Via A. Da Brescia 1</t>
  </si>
  <si>
    <t>0331699945</t>
  </si>
  <si>
    <t>protocollo@pec.asst-valleolona.it</t>
  </si>
  <si>
    <t>STEFANIA</t>
  </si>
  <si>
    <t>RUSSO</t>
  </si>
  <si>
    <t>RSSSFN71L63F839J</t>
  </si>
  <si>
    <t>0331699949</t>
  </si>
  <si>
    <t>gestione.acquisti@asst-valleolona.it</t>
  </si>
  <si>
    <t>001</t>
  </si>
  <si>
    <t>no</t>
  </si>
  <si>
    <t>FORNITURE</t>
  </si>
  <si>
    <t>3</t>
  </si>
  <si>
    <t>varie</t>
  </si>
  <si>
    <t>si</t>
  </si>
  <si>
    <t>0000252375</t>
  </si>
  <si>
    <t>002</t>
  </si>
  <si>
    <t>33190000-8</t>
  </si>
  <si>
    <t>PROTESI ENDOVASCOLARI E CARDIACHE</t>
  </si>
  <si>
    <t xml:space="preserve">si </t>
  </si>
  <si>
    <t>0000224549</t>
  </si>
  <si>
    <t>AZIENDA REGIONALE PER L'INNOVAZIONE E GLI ACQUISTI S.P.A.</t>
  </si>
  <si>
    <t>003</t>
  </si>
  <si>
    <t>004</t>
  </si>
  <si>
    <t>33183200-8</t>
  </si>
  <si>
    <t>PROTESI ORTOPEDICHE E CEMENTO</t>
  </si>
  <si>
    <t>005</t>
  </si>
  <si>
    <t>MATERIALE OSTEOSINTESI</t>
  </si>
  <si>
    <t>006</t>
  </si>
  <si>
    <t>33694000-1</t>
  </si>
  <si>
    <t>RADIOFARMACI (GENERATORI E CAPSULE IODURO DI SODIO + EMITTITORI DI POSITRONI)</t>
  </si>
  <si>
    <t>007</t>
  </si>
  <si>
    <t>SERVIZI</t>
  </si>
  <si>
    <t>canone annuo</t>
  </si>
  <si>
    <t>008</t>
  </si>
  <si>
    <t>33690000-3</t>
  </si>
  <si>
    <t>009</t>
  </si>
  <si>
    <t>VACCINI</t>
  </si>
  <si>
    <t>010</t>
  </si>
  <si>
    <t>60300000-1</t>
  </si>
  <si>
    <t>TRASPORTI DIALIZZATI</t>
  </si>
  <si>
    <t>011</t>
  </si>
  <si>
    <t>FORNITURA FARMACI - EMODERIVATI - MEZZI DI CONTRASTO - EMOSTATICI - VISCOELASTICI - PRODOTTI DIETETICI</t>
  </si>
  <si>
    <t>012</t>
  </si>
  <si>
    <t>013</t>
  </si>
  <si>
    <t>014</t>
  </si>
  <si>
    <t>55510000-8</t>
  </si>
  <si>
    <t>015</t>
  </si>
  <si>
    <t>98311000-6</t>
  </si>
  <si>
    <t>016</t>
  </si>
  <si>
    <t xml:space="preserve">50420000-5 </t>
  </si>
  <si>
    <t>0000546631</t>
  </si>
  <si>
    <t>ASST VALLE OLONA</t>
  </si>
  <si>
    <t>017</t>
  </si>
  <si>
    <t>33696500-0</t>
  </si>
  <si>
    <t>SISTEMI ANALITICI DIAGNOSTICI (CLINICA CHIMICA, MARCATORI CARDIACI IMMUNODOSAGGI ECC..)</t>
  </si>
  <si>
    <t>018</t>
  </si>
  <si>
    <t>019</t>
  </si>
  <si>
    <t>SISTEMI DIAGNOSTICI  PER SETTORI DI VIROLOGIA E MICOMATTERIOLOGIA E MICROBIOLOGIA E IDENTIFICAZIONI BATTERICHE</t>
  </si>
  <si>
    <t>020</t>
  </si>
  <si>
    <t>SISTEMI DIAGNOSTICI PER COAGULAZIONE</t>
  </si>
  <si>
    <t>021</t>
  </si>
  <si>
    <t xml:space="preserve">SISTEMA ANALITICO PER L'ESECUZIONE DI TEST DI ALLERGOLOGIA </t>
  </si>
  <si>
    <t>022</t>
  </si>
  <si>
    <t xml:space="preserve">SERVICE ANALISI CHIMICO FISICO URINE </t>
  </si>
  <si>
    <t>023</t>
  </si>
  <si>
    <t>024</t>
  </si>
  <si>
    <t xml:space="preserve">SERVICE PER ESAMI EMOCROMOCITOMETRICI </t>
  </si>
  <si>
    <t>025</t>
  </si>
  <si>
    <t>026</t>
  </si>
  <si>
    <t>SERVICE ESAMI CITOFLUORIMETRIA</t>
  </si>
  <si>
    <t>027</t>
  </si>
  <si>
    <t>028</t>
  </si>
  <si>
    <t>75251110-4</t>
  </si>
  <si>
    <t>SERVIZIO VIGILANZA ANTINCENDIO</t>
  </si>
  <si>
    <t>029</t>
  </si>
  <si>
    <t xml:space="preserve">SISTEMA OFF LINE PER FOTOATTIVAZIONE EXTRACORPOREA </t>
  </si>
  <si>
    <t>030</t>
  </si>
  <si>
    <t xml:space="preserve">SERVICE ESAMI DI IMMUNOEMATOLOGIA ERITROCITARIA SU COLONNA </t>
  </si>
  <si>
    <t>031</t>
  </si>
  <si>
    <t>032</t>
  </si>
  <si>
    <t>033</t>
  </si>
  <si>
    <t>034</t>
  </si>
  <si>
    <t>035</t>
  </si>
  <si>
    <t>036</t>
  </si>
  <si>
    <t>MASTROIANNI</t>
  </si>
  <si>
    <t>MASSIMILIANO</t>
  </si>
  <si>
    <t>CONSIP</t>
  </si>
  <si>
    <t>037</t>
  </si>
  <si>
    <t>038</t>
  </si>
  <si>
    <t>039</t>
  </si>
  <si>
    <t>09310000-5</t>
  </si>
  <si>
    <t>FORNITURA ENERGIA ELETTRICA</t>
  </si>
  <si>
    <t>FORNITURA GAS MEDICINALI, TECNICI E CRIOGENI E DEI SERVIZI CONNESSI</t>
  </si>
  <si>
    <t>24111500-0</t>
  </si>
  <si>
    <t>SERVIZIO MANUTENZIONE FABBRO E FALEGNAME</t>
  </si>
  <si>
    <t>50324200-4</t>
  </si>
  <si>
    <t>45262321-7</t>
  </si>
  <si>
    <t>0000226120</t>
  </si>
  <si>
    <t>MSTMSM71L03B300U</t>
  </si>
  <si>
    <t>SCHEDA B: ELENCO DEGLI ACQUISTI DI BENI E SERVIZI DI IMPORTO UNITARIO STIMATO SUPERIORE A 1 MILIONE DI EURO ai sensi dell'art. 21 comma 6 del D.Lgs 50/2016</t>
  </si>
  <si>
    <t>Numero intervento CUI</t>
  </si>
  <si>
    <t>Codice Fiscale Amministrazione</t>
  </si>
  <si>
    <t>Annualità nella quale si prevede di dare avvio alla procedura di acquisto</t>
  </si>
  <si>
    <t>Identificativo della procedura di acquisto</t>
  </si>
  <si>
    <t>Codice CUP</t>
  </si>
  <si>
    <t>Lotto funzionale</t>
  </si>
  <si>
    <t>Importo stimato lotto</t>
  </si>
  <si>
    <t>Codice eventuale CUP master</t>
  </si>
  <si>
    <t>CPV</t>
  </si>
  <si>
    <t>Descrizione acquisto</t>
  </si>
  <si>
    <t xml:space="preserve">Priorità </t>
  </si>
  <si>
    <t>Cognome responsabile procedimento (RUP)</t>
  </si>
  <si>
    <t xml:space="preserve">Unità di misura </t>
  </si>
  <si>
    <t>Costi su annualità succesisve</t>
  </si>
  <si>
    <t>Stima costi Programma Totale</t>
  </si>
  <si>
    <t>Si intende delegare a Centrale di Committenza o Soggetto Aggregatore la procedura di acquisto</t>
  </si>
  <si>
    <t>Denominazione Amministrazione Delegata</t>
  </si>
  <si>
    <t xml:space="preserve">codice </t>
  </si>
  <si>
    <t>anno</t>
  </si>
  <si>
    <t xml:space="preserve">codice  </t>
  </si>
  <si>
    <t>forniture/servizi</t>
  </si>
  <si>
    <t>valore (somma)</t>
  </si>
  <si>
    <t>ASST SETTE LAGHI</t>
  </si>
  <si>
    <t>SERVICE TEST SIEROLOGICI HIV ED EPATITE</t>
  </si>
  <si>
    <t>ASST LECCO</t>
  </si>
  <si>
    <t>ASST LARIANA</t>
  </si>
  <si>
    <r>
      <t xml:space="preserve">85311000-2    </t>
    </r>
    <r>
      <rPr>
        <sz val="9"/>
        <color indexed="63"/>
        <rFont val="Arial"/>
        <family val="2"/>
      </rPr>
      <t xml:space="preserve">   </t>
    </r>
  </si>
  <si>
    <t>SERVIZI PSICHIATRICI RESIDENZIALI</t>
  </si>
  <si>
    <t xml:space="preserve">SERVICE PER TEST HIV E EPATITI </t>
  </si>
  <si>
    <t>SERVICE INDAGINI SIEROLOGICHE INFETTIVE</t>
  </si>
  <si>
    <t>SERVIZIO MANUTENZIONE EDILE E VERNICIATURA</t>
  </si>
  <si>
    <t>03510190121201900001</t>
  </si>
  <si>
    <t>03510190121201700002</t>
  </si>
  <si>
    <t>03510190121201900006</t>
  </si>
  <si>
    <t>03510190121201900007</t>
  </si>
  <si>
    <t>03510190121201900008</t>
  </si>
  <si>
    <t>03510190121201900009</t>
  </si>
  <si>
    <t>03510190121201700003</t>
  </si>
  <si>
    <t>03510190121201700004</t>
  </si>
  <si>
    <t>03510190121201700005</t>
  </si>
  <si>
    <t>03510190121201900010</t>
  </si>
  <si>
    <t>03510190121201900011</t>
  </si>
  <si>
    <t>03510190121201900012</t>
  </si>
  <si>
    <t>03510190121201900013</t>
  </si>
  <si>
    <t>03510190121202000014</t>
  </si>
  <si>
    <t>03510190121202000015</t>
  </si>
  <si>
    <t>03510190121201800016</t>
  </si>
  <si>
    <t>03510190121202000017</t>
  </si>
  <si>
    <t>03510190121202000018</t>
  </si>
  <si>
    <t>03510190121201900019</t>
  </si>
  <si>
    <t>03510190121201800020</t>
  </si>
  <si>
    <t>03510190121201900021</t>
  </si>
  <si>
    <t>03510190121202000022</t>
  </si>
  <si>
    <t>03510190121202000023</t>
  </si>
  <si>
    <t>03510190121202000024</t>
  </si>
  <si>
    <t>03510190121202200025</t>
  </si>
  <si>
    <t>03510190121202100026</t>
  </si>
  <si>
    <t>03510190121202200027</t>
  </si>
  <si>
    <t>03510190121202100028</t>
  </si>
  <si>
    <t>03510190121202100029</t>
  </si>
  <si>
    <t>03510190121202100030</t>
  </si>
  <si>
    <t>03510190121202100031</t>
  </si>
  <si>
    <t>03510190121201800032</t>
  </si>
  <si>
    <t>03510190121202200033</t>
  </si>
  <si>
    <t>03510190121202200039</t>
  </si>
  <si>
    <t>03510190121202200034</t>
  </si>
  <si>
    <t>03510190121202100035</t>
  </si>
  <si>
    <t>03510190121202200036</t>
  </si>
  <si>
    <t>03510190121202200037</t>
  </si>
  <si>
    <t>03510190121202200038</t>
  </si>
  <si>
    <t>SERVIZIO DI MANUTENZIONE E ASSISTENZA TECNICA SU APPARECCHIATURE ELETTROMEDICALI DI ALTA E ALTISSIMA TECNOLOGIA</t>
  </si>
  <si>
    <t>0000546462</t>
  </si>
  <si>
    <t>SERVIZIO DI RISTORAZIONE (MENSA DEGENTI E DIPENDENTI)</t>
  </si>
  <si>
    <t>SERVIZIO DI LAVANOLO PO BUSTO</t>
  </si>
  <si>
    <t>SERVIZIO DI GESTIONE E MANUTENZIONE DELLE APPARECCHIATURE ELETTROMEDICALI</t>
  </si>
  <si>
    <t>CONSIP SPA</t>
  </si>
  <si>
    <t>SERVIZIO DI OSSIGENOTERAPIA DOMICILIARE TERRITORIALE</t>
  </si>
  <si>
    <t>SERVIZIO DI PULIZIA E SANIFICAZIONE (EX GALLARATE)</t>
  </si>
  <si>
    <t>FORNITURA DI N. 17 SISTEMI DI ANESTESIA E DEL MATERIALE DI CONSUMO</t>
  </si>
  <si>
    <t>MSTMSM71L03B300U
RSSSFN71L63F839J</t>
  </si>
  <si>
    <t>MASTROIANNI
RUSSO</t>
  </si>
  <si>
    <t>MASSIMILIANO
STEFANIA</t>
  </si>
  <si>
    <t>SERVIZIO NUTRIZIONE ARTIFICIALE DOMICILIARE</t>
  </si>
  <si>
    <t>MANUTENZIONE FULL-RISK DEL SISTEMA PACS</t>
  </si>
  <si>
    <t>ASSISTENZA INFERMIERISTICA CASA CIRCONDARIALE</t>
  </si>
  <si>
    <t>SERVIZIO LAVANOLO EX GALLARATE</t>
  </si>
  <si>
    <t>SERVIZIO NEURO-PSICHIATRIA INFANTILE</t>
  </si>
  <si>
    <t>90910000-9</t>
  </si>
  <si>
    <t>85111700-7</t>
  </si>
  <si>
    <t>33172100-7</t>
  </si>
  <si>
    <t>33194120-3</t>
  </si>
  <si>
    <t>33111800-9</t>
  </si>
  <si>
    <t>85140000-2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</si>
</sst>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name val="Arial"/>
    </font>
    <font>
      <b/>
      <sz val="1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4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/>
    <xf numFmtId="4" fontId="2" fillId="2" borderId="2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wrapText="1"/>
    </xf>
    <xf numFmtId="4" fontId="1" fillId="0" borderId="4" xfId="0" applyNumberFormat="1" applyFont="1" applyFill="1" applyBorder="1" applyAlignment="1" applyProtection="1">
      <alignment wrapText="1"/>
    </xf>
    <xf numFmtId="4" fontId="2" fillId="0" borderId="5" xfId="0" applyNumberFormat="1" applyFont="1" applyFill="1" applyBorder="1" applyAlignment="1" applyProtection="1">
      <alignment wrapText="1"/>
    </xf>
    <xf numFmtId="4" fontId="3" fillId="0" borderId="6" xfId="0" applyNumberFormat="1" applyFont="1" applyFill="1" applyBorder="1" applyAlignment="1" applyProtection="1">
      <alignment wrapText="1"/>
    </xf>
    <xf numFmtId="4" fontId="1" fillId="3" borderId="6" xfId="0" applyNumberFormat="1" applyFont="1" applyFill="1" applyBorder="1" applyAlignment="1" applyProtection="1">
      <alignment wrapText="1"/>
    </xf>
    <xf numFmtId="4" fontId="1" fillId="0" borderId="6" xfId="0" applyNumberFormat="1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>
      <alignment wrapText="1"/>
    </xf>
    <xf numFmtId="4" fontId="2" fillId="3" borderId="5" xfId="0" applyNumberFormat="1" applyFont="1" applyFill="1" applyBorder="1" applyAlignment="1" applyProtection="1">
      <alignment wrapText="1"/>
    </xf>
    <xf numFmtId="4" fontId="2" fillId="0" borderId="7" xfId="0" applyNumberFormat="1" applyFont="1" applyFill="1" applyBorder="1" applyAlignment="1" applyProtection="1">
      <alignment wrapText="1"/>
    </xf>
    <xf numFmtId="4" fontId="1" fillId="0" borderId="8" xfId="0" applyNumberFormat="1" applyFont="1" applyFill="1" applyBorder="1" applyAlignment="1" applyProtection="1">
      <alignment wrapText="1"/>
    </xf>
    <xf numFmtId="49" fontId="8" fillId="0" borderId="13" xfId="0" applyNumberFormat="1" applyFont="1" applyBorder="1" applyAlignment="1" applyProtection="1">
      <alignment horizontal="center" vertical="center" wrapText="1"/>
      <protection locked="0"/>
    </xf>
    <xf numFmtId="49" fontId="10" fillId="0" borderId="13" xfId="1" applyNumberFormat="1" applyFont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 applyProtection="1">
      <alignment vertical="center" wrapText="1"/>
      <protection locked="0"/>
    </xf>
    <xf numFmtId="49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3" xfId="0" applyNumberFormat="1" applyFont="1" applyFill="1" applyBorder="1" applyAlignment="1" applyProtection="1">
      <alignment vertical="center" wrapText="1"/>
      <protection locked="0"/>
    </xf>
    <xf numFmtId="3" fontId="14" fillId="0" borderId="13" xfId="0" applyNumberFormat="1" applyFont="1" applyFill="1" applyBorder="1" applyAlignment="1" applyProtection="1">
      <alignment vertical="center" wrapText="1"/>
      <protection locked="0"/>
    </xf>
    <xf numFmtId="164" fontId="15" fillId="0" borderId="13" xfId="0" applyNumberFormat="1" applyFont="1" applyFill="1" applyBorder="1" applyAlignment="1" applyProtection="1">
      <alignment vertical="center" wrapText="1"/>
      <protection locked="0"/>
    </xf>
    <xf numFmtId="49" fontId="14" fillId="0" borderId="13" xfId="0" quotePrefix="1" applyNumberFormat="1" applyFont="1" applyFill="1" applyBorder="1" applyAlignment="1" applyProtection="1">
      <alignment horizontal="center" vertical="center" wrapText="1"/>
      <protection locked="0"/>
    </xf>
    <xf numFmtId="164" fontId="14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3" xfId="0" applyFont="1" applyFill="1" applyBorder="1" applyAlignment="1">
      <alignment vertical="center" wrapText="1"/>
    </xf>
    <xf numFmtId="49" fontId="15" fillId="0" borderId="13" xfId="0" applyNumberFormat="1" applyFont="1" applyFill="1" applyBorder="1" applyAlignment="1" applyProtection="1">
      <alignment vertical="center" wrapText="1"/>
      <protection locked="0"/>
    </xf>
    <xf numFmtId="49" fontId="15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3" xfId="0" applyNumberFormat="1" applyFont="1" applyFill="1" applyBorder="1" applyAlignment="1" applyProtection="1">
      <alignment vertical="center" wrapText="1"/>
      <protection locked="0"/>
    </xf>
    <xf numFmtId="164" fontId="15" fillId="0" borderId="13" xfId="0" quotePrefix="1" applyNumberFormat="1" applyFont="1" applyFill="1" applyBorder="1" applyAlignment="1" applyProtection="1">
      <alignment vertical="center" wrapText="1"/>
      <protection locked="0"/>
    </xf>
    <xf numFmtId="49" fontId="15" fillId="0" borderId="13" xfId="0" quotePrefix="1" applyNumberFormat="1" applyFont="1" applyFill="1" applyBorder="1" applyAlignment="1" applyProtection="1">
      <alignment horizontal="center" vertical="center" wrapText="1"/>
      <protection locked="0"/>
    </xf>
    <xf numFmtId="49" fontId="15" fillId="0" borderId="6" xfId="0" quotePrefix="1" applyNumberFormat="1" applyFont="1" applyFill="1" applyBorder="1" applyAlignment="1" applyProtection="1">
      <alignment horizontal="center" vertical="center" wrapText="1"/>
      <protection locked="0"/>
    </xf>
    <xf numFmtId="164" fontId="15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3" xfId="0" applyFont="1" applyFill="1" applyBorder="1" applyAlignment="1" applyProtection="1">
      <alignment horizontal="center" vertical="center" wrapText="1"/>
      <protection locked="0"/>
    </xf>
    <xf numFmtId="0" fontId="17" fillId="0" borderId="13" xfId="0" applyFont="1" applyFill="1" applyBorder="1" applyAlignment="1" applyProtection="1">
      <alignment vertical="center" wrapText="1"/>
      <protection locked="0"/>
    </xf>
    <xf numFmtId="1" fontId="15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6" xfId="0" applyNumberFormat="1" applyFont="1" applyFill="1" applyBorder="1" applyAlignment="1" applyProtection="1">
      <alignment vertical="center" wrapText="1"/>
      <protection locked="0"/>
    </xf>
    <xf numFmtId="1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right" vertical="center" wrapText="1"/>
    </xf>
    <xf numFmtId="1" fontId="15" fillId="0" borderId="13" xfId="0" quotePrefix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1" fillId="0" borderId="13" xfId="0" applyFont="1" applyFill="1" applyBorder="1" applyAlignment="1">
      <alignment horizontal="left" vertical="center" wrapText="1"/>
    </xf>
    <xf numFmtId="49" fontId="14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Fill="1" applyBorder="1" applyAlignment="1">
      <alignment horizontal="left" vertical="center" wrapText="1"/>
    </xf>
    <xf numFmtId="49" fontId="15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>
      <alignment horizontal="left" vertical="center" wrapText="1"/>
    </xf>
    <xf numFmtId="49" fontId="14" fillId="0" borderId="0" xfId="0" applyNumberFormat="1" applyFont="1" applyFill="1" applyBorder="1" applyAlignment="1" applyProtection="1">
      <alignment wrapText="1"/>
      <protection locked="0"/>
    </xf>
    <xf numFmtId="1" fontId="14" fillId="0" borderId="0" xfId="0" applyNumberFormat="1" applyFont="1" applyFill="1" applyBorder="1" applyAlignment="1" applyProtection="1">
      <alignment wrapText="1"/>
      <protection locked="0"/>
    </xf>
    <xf numFmtId="164" fontId="14" fillId="0" borderId="0" xfId="0" applyNumberFormat="1" applyFont="1" applyFill="1" applyBorder="1" applyAlignment="1" applyProtection="1">
      <alignment wrapText="1"/>
      <protection locked="0"/>
    </xf>
    <xf numFmtId="3" fontId="14" fillId="0" borderId="0" xfId="0" applyNumberFormat="1" applyFont="1" applyFill="1" applyBorder="1" applyAlignment="1" applyProtection="1">
      <alignment wrapText="1"/>
      <protection locked="0"/>
    </xf>
    <xf numFmtId="0" fontId="11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estione.acquisti@asst-valleolona.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J31"/>
  <sheetViews>
    <sheetView workbookViewId="0">
      <selection sqref="A1:C31"/>
    </sheetView>
  </sheetViews>
  <sheetFormatPr defaultColWidth="0" defaultRowHeight="12.75" zeroHeight="1" x14ac:dyDescent="0.2"/>
  <cols>
    <col min="1" max="1" width="11.140625" style="4" customWidth="1"/>
    <col min="2" max="2" width="159.85546875" style="4" customWidth="1"/>
    <col min="3" max="3" width="2.85546875" style="4" customWidth="1"/>
    <col min="4" max="10" width="20.7109375" style="4" hidden="1" customWidth="1"/>
    <col min="11" max="256" width="9.140625" style="4" hidden="1"/>
    <col min="257" max="263" width="9.140625" style="4" hidden="1" customWidth="1"/>
    <col min="264" max="16384" width="9.140625" style="4" hidden="1"/>
  </cols>
  <sheetData>
    <row r="1" spans="1:9" s="1" customFormat="1" ht="15" x14ac:dyDescent="0.25">
      <c r="A1" s="9"/>
      <c r="B1" s="10" t="s">
        <v>0</v>
      </c>
      <c r="C1" s="11"/>
      <c r="D1" s="2"/>
      <c r="E1" s="2"/>
      <c r="F1" s="2"/>
      <c r="G1" s="2"/>
      <c r="H1" s="2"/>
      <c r="I1" s="2"/>
    </row>
    <row r="2" spans="1:9" s="1" customFormat="1" ht="15.75" thickBot="1" x14ac:dyDescent="0.3">
      <c r="A2" s="9"/>
      <c r="B2" s="9"/>
      <c r="C2" s="9"/>
    </row>
    <row r="3" spans="1:9" s="1" customFormat="1" ht="15.75" thickBot="1" x14ac:dyDescent="0.3">
      <c r="A3" s="9"/>
      <c r="B3" s="12" t="s">
        <v>1</v>
      </c>
      <c r="C3" s="9"/>
    </row>
    <row r="4" spans="1:9" s="1" customFormat="1" ht="15.75" thickBot="1" x14ac:dyDescent="0.3">
      <c r="A4" s="13" t="s">
        <v>2</v>
      </c>
      <c r="B4" s="14" t="s">
        <v>3</v>
      </c>
      <c r="C4" s="9"/>
    </row>
    <row r="5" spans="1:9" s="1" customFormat="1" ht="8.25" customHeight="1" x14ac:dyDescent="0.25">
      <c r="A5" s="9"/>
      <c r="B5" s="9"/>
      <c r="C5" s="9"/>
    </row>
    <row r="6" spans="1:9" s="1" customFormat="1" ht="9" customHeight="1" thickBot="1" x14ac:dyDescent="0.3">
      <c r="A6" s="9"/>
      <c r="B6" s="9"/>
      <c r="C6" s="9"/>
    </row>
    <row r="7" spans="1:9" s="1" customFormat="1" ht="15.75" thickBot="1" x14ac:dyDescent="0.3">
      <c r="A7" s="9"/>
      <c r="B7" s="12" t="s">
        <v>4</v>
      </c>
      <c r="C7" s="9"/>
    </row>
    <row r="8" spans="1:9" s="1" customFormat="1" ht="45.75" thickBot="1" x14ac:dyDescent="0.3">
      <c r="A8" s="13" t="s">
        <v>5</v>
      </c>
      <c r="B8" s="15" t="s">
        <v>6</v>
      </c>
      <c r="C8" s="9"/>
    </row>
    <row r="9" spans="1:9" s="1" customFormat="1" ht="15" x14ac:dyDescent="0.25">
      <c r="A9" s="9"/>
      <c r="B9" s="16" t="s">
        <v>7</v>
      </c>
      <c r="C9" s="9"/>
    </row>
    <row r="10" spans="1:9" s="1" customFormat="1" ht="16.5" customHeight="1" x14ac:dyDescent="0.25">
      <c r="A10" s="9"/>
      <c r="B10" s="17" t="s">
        <v>8</v>
      </c>
      <c r="C10" s="9"/>
    </row>
    <row r="11" spans="1:9" s="1" customFormat="1" ht="16.5" customHeight="1" x14ac:dyDescent="0.25">
      <c r="A11" s="9"/>
      <c r="B11" s="16" t="s">
        <v>9</v>
      </c>
      <c r="C11" s="9"/>
    </row>
    <row r="12" spans="1:9" s="1" customFormat="1" ht="16.5" customHeight="1" x14ac:dyDescent="0.25">
      <c r="A12" s="9"/>
      <c r="B12" s="18" t="s">
        <v>10</v>
      </c>
      <c r="C12" s="9"/>
    </row>
    <row r="13" spans="1:9" s="1" customFormat="1" ht="15" x14ac:dyDescent="0.25">
      <c r="A13" s="9"/>
      <c r="B13" s="16" t="s">
        <v>11</v>
      </c>
      <c r="C13" s="9"/>
    </row>
    <row r="14" spans="1:9" s="1" customFormat="1" ht="15" x14ac:dyDescent="0.25">
      <c r="A14" s="9"/>
      <c r="B14" s="19" t="s">
        <v>12</v>
      </c>
      <c r="C14" s="9"/>
    </row>
    <row r="15" spans="1:9" s="1" customFormat="1" ht="15" x14ac:dyDescent="0.25">
      <c r="A15" s="9"/>
      <c r="B15" s="16" t="s">
        <v>13</v>
      </c>
      <c r="C15" s="9"/>
    </row>
    <row r="16" spans="1:9" s="1" customFormat="1" ht="15" x14ac:dyDescent="0.25">
      <c r="A16" s="9"/>
      <c r="B16" s="19" t="s">
        <v>14</v>
      </c>
      <c r="C16" s="9"/>
    </row>
    <row r="17" spans="1:3" s="1" customFormat="1" ht="15" x14ac:dyDescent="0.25">
      <c r="A17" s="9"/>
      <c r="B17" s="16" t="s">
        <v>15</v>
      </c>
      <c r="C17" s="9"/>
    </row>
    <row r="18" spans="1:3" s="1" customFormat="1" ht="15" x14ac:dyDescent="0.25">
      <c r="A18" s="9"/>
      <c r="B18" s="19" t="s">
        <v>16</v>
      </c>
      <c r="C18" s="9"/>
    </row>
    <row r="19" spans="1:3" s="1" customFormat="1" ht="15" x14ac:dyDescent="0.25">
      <c r="A19" s="9"/>
      <c r="B19" s="16" t="s">
        <v>17</v>
      </c>
      <c r="C19" s="9"/>
    </row>
    <row r="20" spans="1:3" s="3" customFormat="1" ht="30" x14ac:dyDescent="0.25">
      <c r="A20" s="20"/>
      <c r="B20" s="19" t="s">
        <v>18</v>
      </c>
      <c r="C20" s="20"/>
    </row>
    <row r="21" spans="1:3" s="1" customFormat="1" ht="15" x14ac:dyDescent="0.25">
      <c r="A21" s="9"/>
      <c r="B21" s="16" t="s">
        <v>19</v>
      </c>
      <c r="C21" s="9"/>
    </row>
    <row r="22" spans="1:3" s="1" customFormat="1" ht="30" x14ac:dyDescent="0.25">
      <c r="A22" s="9"/>
      <c r="B22" s="19" t="s">
        <v>20</v>
      </c>
      <c r="C22" s="9"/>
    </row>
    <row r="23" spans="1:3" s="1" customFormat="1" ht="15" x14ac:dyDescent="0.25">
      <c r="A23" s="9"/>
      <c r="B23" s="16" t="s">
        <v>21</v>
      </c>
      <c r="C23" s="9"/>
    </row>
    <row r="24" spans="1:3" s="1" customFormat="1" ht="15" x14ac:dyDescent="0.25">
      <c r="A24" s="9"/>
      <c r="B24" s="19" t="s">
        <v>22</v>
      </c>
      <c r="C24" s="9"/>
    </row>
    <row r="25" spans="1:3" s="1" customFormat="1" ht="15" x14ac:dyDescent="0.25">
      <c r="A25" s="9"/>
      <c r="B25" s="21" t="s">
        <v>23</v>
      </c>
      <c r="C25" s="9"/>
    </row>
    <row r="26" spans="1:3" s="1" customFormat="1" ht="15" x14ac:dyDescent="0.25">
      <c r="A26" s="9"/>
      <c r="B26" s="18" t="s">
        <v>24</v>
      </c>
      <c r="C26" s="9"/>
    </row>
    <row r="27" spans="1:3" s="1" customFormat="1" ht="15" x14ac:dyDescent="0.25">
      <c r="A27" s="9"/>
      <c r="B27" s="16" t="s">
        <v>25</v>
      </c>
      <c r="C27" s="9"/>
    </row>
    <row r="28" spans="1:3" s="1" customFormat="1" ht="15" x14ac:dyDescent="0.25">
      <c r="A28" s="9"/>
      <c r="B28" s="19" t="s">
        <v>26</v>
      </c>
      <c r="C28" s="9"/>
    </row>
    <row r="29" spans="1:3" s="1" customFormat="1" ht="15" x14ac:dyDescent="0.25">
      <c r="A29" s="9"/>
      <c r="B29" s="22" t="s">
        <v>27</v>
      </c>
      <c r="C29" s="9"/>
    </row>
    <row r="30" spans="1:3" s="1" customFormat="1" ht="30.75" thickBot="1" x14ac:dyDescent="0.3">
      <c r="A30" s="9"/>
      <c r="B30" s="23" t="s">
        <v>28</v>
      </c>
      <c r="C30" s="9"/>
    </row>
    <row r="31" spans="1:3" s="1" customFormat="1" ht="9" customHeight="1" x14ac:dyDescent="0.25">
      <c r="A31" s="9"/>
      <c r="B31" s="9"/>
      <c r="C31" s="9"/>
    </row>
  </sheetData>
  <sheetProtection password="8E16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Q3"/>
  <sheetViews>
    <sheetView workbookViewId="0">
      <selection activeCell="O10" sqref="O10"/>
    </sheetView>
  </sheetViews>
  <sheetFormatPr defaultColWidth="0" defaultRowHeight="15" x14ac:dyDescent="0.25"/>
  <cols>
    <col min="1" max="1" width="13.5703125" style="8" customWidth="1"/>
    <col min="2" max="2" width="9.140625" style="8" customWidth="1"/>
    <col min="3" max="3" width="21.28515625" style="8" customWidth="1"/>
    <col min="4" max="4" width="13.42578125" style="8" customWidth="1"/>
    <col min="5" max="16" width="9.140625" style="8" customWidth="1"/>
    <col min="17" max="17" width="0" hidden="1" customWidth="1"/>
    <col min="18" max="16384" width="9.140625" hidden="1"/>
  </cols>
  <sheetData>
    <row r="1" spans="1:16" s="5" customFormat="1" ht="30" customHeight="1" thickBot="1" x14ac:dyDescent="0.25">
      <c r="A1" s="53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3" t="s">
        <v>30</v>
      </c>
      <c r="M1" s="54"/>
      <c r="N1" s="54"/>
      <c r="O1" s="54"/>
      <c r="P1" s="56"/>
    </row>
    <row r="2" spans="1:16" s="5" customFormat="1" ht="33" customHeight="1" x14ac:dyDescent="0.2">
      <c r="A2" s="6" t="s">
        <v>29</v>
      </c>
      <c r="B2" s="7" t="s">
        <v>31</v>
      </c>
      <c r="C2" s="7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38</v>
      </c>
      <c r="P2" s="7" t="s">
        <v>44</v>
      </c>
    </row>
    <row r="3" spans="1:16" ht="63.75" x14ac:dyDescent="0.25">
      <c r="A3" s="24" t="s">
        <v>67</v>
      </c>
      <c r="B3" s="24" t="s">
        <v>68</v>
      </c>
      <c r="C3" s="24" t="s">
        <v>69</v>
      </c>
      <c r="D3" s="24" t="s">
        <v>70</v>
      </c>
      <c r="E3" s="24" t="s">
        <v>71</v>
      </c>
      <c r="F3" s="24" t="s">
        <v>72</v>
      </c>
      <c r="G3" s="24" t="s">
        <v>73</v>
      </c>
      <c r="H3" s="24" t="s">
        <v>74</v>
      </c>
      <c r="I3" s="24" t="s">
        <v>75</v>
      </c>
      <c r="J3" s="24"/>
      <c r="K3" s="24" t="s">
        <v>76</v>
      </c>
      <c r="L3" s="24" t="s">
        <v>77</v>
      </c>
      <c r="M3" s="24" t="s">
        <v>78</v>
      </c>
      <c r="N3" s="24" t="s">
        <v>79</v>
      </c>
      <c r="O3" s="24" t="s">
        <v>80</v>
      </c>
      <c r="P3" s="25" t="s">
        <v>81</v>
      </c>
    </row>
  </sheetData>
  <sheetProtection password="8E16" sheet="1" objects="1" scenarios="1"/>
  <mergeCells count="2">
    <mergeCell ref="A1:K1"/>
    <mergeCell ref="L1:P1"/>
  </mergeCells>
  <hyperlinks>
    <hyperlink ref="P3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45"/>
  <sheetViews>
    <sheetView tabSelected="1" topLeftCell="O1" zoomScale="80" zoomScaleNormal="80" workbookViewId="0">
      <pane ySplit="4" topLeftCell="A5" activePane="bottomLeft" state="frozen"/>
      <selection activeCell="E1" sqref="E1"/>
      <selection pane="bottomLeft" activeCell="X5" sqref="X5"/>
    </sheetView>
  </sheetViews>
  <sheetFormatPr defaultColWidth="0" defaultRowHeight="12" x14ac:dyDescent="0.2"/>
  <cols>
    <col min="1" max="1" width="21.140625" style="68" bestFit="1" customWidth="1"/>
    <col min="2" max="2" width="17.7109375" style="68" customWidth="1"/>
    <col min="3" max="3" width="13.28515625" style="69" customWidth="1"/>
    <col min="4" max="4" width="13.42578125" style="69" customWidth="1"/>
    <col min="5" max="5" width="11.5703125" style="68" customWidth="1"/>
    <col min="6" max="6" width="10.42578125" style="68" customWidth="1"/>
    <col min="7" max="7" width="12" style="68" customWidth="1"/>
    <col min="8" max="8" width="15.42578125" style="70" customWidth="1"/>
    <col min="9" max="9" width="15" style="68" customWidth="1"/>
    <col min="10" max="10" width="10.85546875" style="68" customWidth="1"/>
    <col min="11" max="11" width="13.28515625" style="68" customWidth="1"/>
    <col min="12" max="12" width="12.7109375" style="68" customWidth="1"/>
    <col min="13" max="13" width="23.42578125" style="68" customWidth="1"/>
    <col min="14" max="14" width="12.5703125" style="68" customWidth="1"/>
    <col min="15" max="15" width="10.5703125" style="68" customWidth="1"/>
    <col min="16" max="16" width="19.5703125" style="68" customWidth="1"/>
    <col min="17" max="17" width="15.85546875" style="68" customWidth="1"/>
    <col min="18" max="18" width="16.28515625" style="68" customWidth="1"/>
    <col min="19" max="19" width="10.42578125" style="71" customWidth="1"/>
    <col min="20" max="20" width="14" style="68" customWidth="1"/>
    <col min="21" max="21" width="12" style="69" customWidth="1"/>
    <col min="22" max="22" width="15.140625" style="70" customWidth="1"/>
    <col min="23" max="23" width="16" style="70" customWidth="1"/>
    <col min="24" max="24" width="16.140625" style="70" customWidth="1"/>
    <col min="25" max="25" width="18.5703125" style="70" customWidth="1"/>
    <col min="26" max="26" width="11.85546875" style="70" customWidth="1"/>
    <col min="27" max="27" width="11.140625" style="68" customWidth="1"/>
    <col min="28" max="28" width="13.5703125" style="68" customWidth="1"/>
    <col min="29" max="29" width="16.42578125" style="68" customWidth="1"/>
    <col min="30" max="30" width="17.7109375" style="68" customWidth="1"/>
    <col min="31" max="16384" width="9.140625" style="61" hidden="1"/>
  </cols>
  <sheetData>
    <row r="1" spans="1:30" ht="52.5" customHeight="1" x14ac:dyDescent="0.2">
      <c r="A1" s="72" t="s">
        <v>67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3"/>
      <c r="Z1" s="73"/>
      <c r="AA1" s="73"/>
      <c r="AB1" s="73"/>
      <c r="AC1" s="73"/>
      <c r="AD1" s="75"/>
    </row>
    <row r="2" spans="1:30" ht="52.5" customHeight="1" x14ac:dyDescent="0.2">
      <c r="A2" s="57" t="s">
        <v>173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  <c r="Y2" s="58"/>
      <c r="Z2" s="58"/>
      <c r="AA2" s="58"/>
      <c r="AB2" s="58"/>
      <c r="AC2" s="58"/>
      <c r="AD2" s="58"/>
    </row>
    <row r="3" spans="1:30" ht="152.25" customHeight="1" x14ac:dyDescent="0.2">
      <c r="A3" s="26" t="s">
        <v>174</v>
      </c>
      <c r="B3" s="26" t="s">
        <v>175</v>
      </c>
      <c r="C3" s="26" t="s">
        <v>45</v>
      </c>
      <c r="D3" s="26" t="s">
        <v>176</v>
      </c>
      <c r="E3" s="26" t="s">
        <v>177</v>
      </c>
      <c r="F3" s="26" t="s">
        <v>178</v>
      </c>
      <c r="G3" s="26" t="s">
        <v>179</v>
      </c>
      <c r="H3" s="26" t="s">
        <v>180</v>
      </c>
      <c r="I3" s="26" t="s">
        <v>46</v>
      </c>
      <c r="J3" s="26" t="s">
        <v>181</v>
      </c>
      <c r="K3" s="26" t="s">
        <v>47</v>
      </c>
      <c r="L3" s="26" t="s">
        <v>182</v>
      </c>
      <c r="M3" s="26" t="s">
        <v>183</v>
      </c>
      <c r="N3" s="26" t="s">
        <v>48</v>
      </c>
      <c r="O3" s="26" t="s">
        <v>184</v>
      </c>
      <c r="P3" s="26" t="s">
        <v>49</v>
      </c>
      <c r="Q3" s="26" t="s">
        <v>185</v>
      </c>
      <c r="R3" s="26" t="s">
        <v>50</v>
      </c>
      <c r="S3" s="26" t="s">
        <v>51</v>
      </c>
      <c r="T3" s="26" t="s">
        <v>186</v>
      </c>
      <c r="U3" s="26" t="s">
        <v>52</v>
      </c>
      <c r="V3" s="26" t="s">
        <v>53</v>
      </c>
      <c r="W3" s="26" t="s">
        <v>54</v>
      </c>
      <c r="X3" s="26" t="s">
        <v>187</v>
      </c>
      <c r="Y3" s="26" t="s">
        <v>188</v>
      </c>
      <c r="Z3" s="26" t="s">
        <v>55</v>
      </c>
      <c r="AA3" s="26" t="s">
        <v>56</v>
      </c>
      <c r="AB3" s="26" t="s">
        <v>189</v>
      </c>
      <c r="AC3" s="26" t="s">
        <v>57</v>
      </c>
      <c r="AD3" s="62" t="s">
        <v>190</v>
      </c>
    </row>
    <row r="4" spans="1:30" ht="33.75" customHeight="1" x14ac:dyDescent="0.2">
      <c r="A4" s="27" t="s">
        <v>191</v>
      </c>
      <c r="B4" s="27" t="s">
        <v>191</v>
      </c>
      <c r="C4" s="27" t="s">
        <v>192</v>
      </c>
      <c r="D4" s="27" t="s">
        <v>192</v>
      </c>
      <c r="E4" s="27" t="s">
        <v>191</v>
      </c>
      <c r="F4" s="27" t="s">
        <v>191</v>
      </c>
      <c r="G4" s="27" t="s">
        <v>59</v>
      </c>
      <c r="H4" s="27" t="s">
        <v>66</v>
      </c>
      <c r="I4" s="27" t="s">
        <v>60</v>
      </c>
      <c r="J4" s="27" t="s">
        <v>193</v>
      </c>
      <c r="K4" s="27" t="s">
        <v>194</v>
      </c>
      <c r="L4" s="27" t="s">
        <v>61</v>
      </c>
      <c r="M4" s="27" t="s">
        <v>62</v>
      </c>
      <c r="N4" s="27" t="s">
        <v>59</v>
      </c>
      <c r="O4" s="27" t="s">
        <v>63</v>
      </c>
      <c r="P4" s="27" t="s">
        <v>62</v>
      </c>
      <c r="Q4" s="27" t="s">
        <v>62</v>
      </c>
      <c r="R4" s="27" t="s">
        <v>62</v>
      </c>
      <c r="S4" s="27" t="s">
        <v>64</v>
      </c>
      <c r="T4" s="27" t="s">
        <v>62</v>
      </c>
      <c r="U4" s="27" t="s">
        <v>65</v>
      </c>
      <c r="V4" s="27" t="s">
        <v>66</v>
      </c>
      <c r="W4" s="27" t="s">
        <v>66</v>
      </c>
      <c r="X4" s="27" t="s">
        <v>66</v>
      </c>
      <c r="Y4" s="27" t="s">
        <v>195</v>
      </c>
      <c r="Z4" s="27" t="s">
        <v>66</v>
      </c>
      <c r="AA4" s="27" t="s">
        <v>62</v>
      </c>
      <c r="AB4" s="27" t="s">
        <v>59</v>
      </c>
      <c r="AC4" s="27" t="s">
        <v>58</v>
      </c>
      <c r="AD4" s="27" t="s">
        <v>62</v>
      </c>
    </row>
    <row r="5" spans="1:30" ht="73.5" customHeight="1" x14ac:dyDescent="0.2">
      <c r="A5" s="28" t="s">
        <v>205</v>
      </c>
      <c r="B5" s="29" t="s">
        <v>68</v>
      </c>
      <c r="C5" s="30">
        <v>2019</v>
      </c>
      <c r="D5" s="30">
        <v>2022</v>
      </c>
      <c r="E5" s="29" t="s">
        <v>82</v>
      </c>
      <c r="F5" s="29"/>
      <c r="G5" s="29" t="s">
        <v>83</v>
      </c>
      <c r="H5" s="31">
        <f>Y5</f>
        <v>7500000</v>
      </c>
      <c r="I5" s="29" t="s">
        <v>72</v>
      </c>
      <c r="J5" s="29"/>
      <c r="K5" s="29" t="s">
        <v>84</v>
      </c>
      <c r="L5" s="29" t="s">
        <v>127</v>
      </c>
      <c r="M5" s="28" t="s">
        <v>128</v>
      </c>
      <c r="N5" s="29" t="s">
        <v>83</v>
      </c>
      <c r="O5" s="29" t="s">
        <v>85</v>
      </c>
      <c r="P5" s="29" t="s">
        <v>79</v>
      </c>
      <c r="Q5" s="29" t="s">
        <v>78</v>
      </c>
      <c r="R5" s="29" t="s">
        <v>77</v>
      </c>
      <c r="S5" s="32"/>
      <c r="T5" s="29" t="s">
        <v>86</v>
      </c>
      <c r="U5" s="30">
        <v>60</v>
      </c>
      <c r="V5" s="31">
        <v>1500000</v>
      </c>
      <c r="W5" s="31">
        <v>1500000</v>
      </c>
      <c r="X5" s="31">
        <v>4500000</v>
      </c>
      <c r="Y5" s="33">
        <f>SUM(V5:X5)</f>
        <v>7500000</v>
      </c>
      <c r="Z5" s="31">
        <v>0</v>
      </c>
      <c r="AA5" s="29"/>
      <c r="AB5" s="29" t="s">
        <v>87</v>
      </c>
      <c r="AC5" s="34" t="s">
        <v>88</v>
      </c>
      <c r="AD5" s="63" t="s">
        <v>196</v>
      </c>
    </row>
    <row r="6" spans="1:30" ht="45.75" customHeight="1" x14ac:dyDescent="0.2">
      <c r="A6" s="28" t="s">
        <v>206</v>
      </c>
      <c r="B6" s="29" t="s">
        <v>68</v>
      </c>
      <c r="C6" s="30">
        <v>2017</v>
      </c>
      <c r="D6" s="30">
        <v>2022</v>
      </c>
      <c r="E6" s="29" t="s">
        <v>89</v>
      </c>
      <c r="F6" s="29"/>
      <c r="G6" s="29" t="s">
        <v>83</v>
      </c>
      <c r="H6" s="31">
        <f t="shared" ref="H6:H43" si="0">Y6</f>
        <v>1540000</v>
      </c>
      <c r="I6" s="29" t="s">
        <v>72</v>
      </c>
      <c r="J6" s="29"/>
      <c r="K6" s="29" t="s">
        <v>84</v>
      </c>
      <c r="L6" s="29" t="s">
        <v>127</v>
      </c>
      <c r="M6" s="28" t="s">
        <v>197</v>
      </c>
      <c r="N6" s="29" t="s">
        <v>83</v>
      </c>
      <c r="O6" s="29" t="s">
        <v>85</v>
      </c>
      <c r="P6" s="29" t="s">
        <v>79</v>
      </c>
      <c r="Q6" s="29" t="s">
        <v>78</v>
      </c>
      <c r="R6" s="29" t="s">
        <v>77</v>
      </c>
      <c r="S6" s="32"/>
      <c r="T6" s="29" t="s">
        <v>86</v>
      </c>
      <c r="U6" s="30">
        <v>60</v>
      </c>
      <c r="V6" s="31">
        <v>308000</v>
      </c>
      <c r="W6" s="31">
        <v>308000</v>
      </c>
      <c r="X6" s="31">
        <v>924000</v>
      </c>
      <c r="Y6" s="33">
        <f t="shared" ref="Y6:Y26" si="1">SUM(V6:X6)</f>
        <v>1540000</v>
      </c>
      <c r="Z6" s="31">
        <v>0</v>
      </c>
      <c r="AA6" s="29"/>
      <c r="AB6" s="29" t="s">
        <v>83</v>
      </c>
      <c r="AC6" s="34" t="s">
        <v>124</v>
      </c>
      <c r="AD6" s="63" t="s">
        <v>125</v>
      </c>
    </row>
    <row r="7" spans="1:30" ht="111" customHeight="1" x14ac:dyDescent="0.2">
      <c r="A7" s="28" t="s">
        <v>211</v>
      </c>
      <c r="B7" s="29" t="s">
        <v>68</v>
      </c>
      <c r="C7" s="30">
        <v>2017</v>
      </c>
      <c r="D7" s="30">
        <v>2022</v>
      </c>
      <c r="E7" s="29" t="s">
        <v>95</v>
      </c>
      <c r="F7" s="29"/>
      <c r="G7" s="29" t="s">
        <v>87</v>
      </c>
      <c r="H7" s="31">
        <f t="shared" si="0"/>
        <v>1750000</v>
      </c>
      <c r="I7" s="29" t="s">
        <v>72</v>
      </c>
      <c r="J7" s="29"/>
      <c r="K7" s="29" t="s">
        <v>84</v>
      </c>
      <c r="L7" s="29" t="s">
        <v>127</v>
      </c>
      <c r="M7" s="28" t="s">
        <v>131</v>
      </c>
      <c r="N7" s="29" t="s">
        <v>83</v>
      </c>
      <c r="O7" s="29" t="s">
        <v>85</v>
      </c>
      <c r="P7" s="29" t="s">
        <v>79</v>
      </c>
      <c r="Q7" s="29" t="s">
        <v>78</v>
      </c>
      <c r="R7" s="29" t="s">
        <v>77</v>
      </c>
      <c r="S7" s="32"/>
      <c r="T7" s="29" t="s">
        <v>86</v>
      </c>
      <c r="U7" s="30">
        <v>60</v>
      </c>
      <c r="V7" s="31">
        <v>350000</v>
      </c>
      <c r="W7" s="31">
        <v>350000</v>
      </c>
      <c r="X7" s="31">
        <v>1050000</v>
      </c>
      <c r="Y7" s="33">
        <f t="shared" si="1"/>
        <v>1750000</v>
      </c>
      <c r="Z7" s="31">
        <v>0</v>
      </c>
      <c r="AA7" s="29"/>
      <c r="AB7" s="29" t="s">
        <v>83</v>
      </c>
      <c r="AC7" s="34" t="s">
        <v>124</v>
      </c>
      <c r="AD7" s="63" t="s">
        <v>198</v>
      </c>
    </row>
    <row r="8" spans="1:30" ht="53.25" customHeight="1" x14ac:dyDescent="0.2">
      <c r="A8" s="28" t="s">
        <v>212</v>
      </c>
      <c r="B8" s="29" t="s">
        <v>68</v>
      </c>
      <c r="C8" s="30">
        <v>2017</v>
      </c>
      <c r="D8" s="30">
        <v>2022</v>
      </c>
      <c r="E8" s="29" t="s">
        <v>96</v>
      </c>
      <c r="F8" s="29"/>
      <c r="G8" s="29" t="s">
        <v>83</v>
      </c>
      <c r="H8" s="31">
        <f t="shared" si="0"/>
        <v>1825000</v>
      </c>
      <c r="I8" s="29" t="s">
        <v>72</v>
      </c>
      <c r="J8" s="29"/>
      <c r="K8" s="29" t="s">
        <v>84</v>
      </c>
      <c r="L8" s="29" t="s">
        <v>127</v>
      </c>
      <c r="M8" s="28" t="s">
        <v>133</v>
      </c>
      <c r="N8" s="29" t="s">
        <v>83</v>
      </c>
      <c r="O8" s="29" t="s">
        <v>85</v>
      </c>
      <c r="P8" s="29" t="s">
        <v>79</v>
      </c>
      <c r="Q8" s="29" t="s">
        <v>78</v>
      </c>
      <c r="R8" s="29" t="s">
        <v>77</v>
      </c>
      <c r="S8" s="32"/>
      <c r="T8" s="29" t="s">
        <v>86</v>
      </c>
      <c r="U8" s="30">
        <v>60</v>
      </c>
      <c r="V8" s="31">
        <v>365000</v>
      </c>
      <c r="W8" s="31">
        <v>365000</v>
      </c>
      <c r="X8" s="35">
        <v>1095000</v>
      </c>
      <c r="Y8" s="33">
        <f t="shared" si="1"/>
        <v>1825000</v>
      </c>
      <c r="Z8" s="31">
        <v>0</v>
      </c>
      <c r="AA8" s="29"/>
      <c r="AB8" s="29" t="s">
        <v>83</v>
      </c>
      <c r="AC8" s="34" t="s">
        <v>124</v>
      </c>
      <c r="AD8" s="63" t="s">
        <v>125</v>
      </c>
    </row>
    <row r="9" spans="1:30" ht="51" customHeight="1" x14ac:dyDescent="0.2">
      <c r="A9" s="28" t="s">
        <v>213</v>
      </c>
      <c r="B9" s="29" t="s">
        <v>68</v>
      </c>
      <c r="C9" s="30">
        <v>2017</v>
      </c>
      <c r="D9" s="30">
        <v>2022</v>
      </c>
      <c r="E9" s="29" t="s">
        <v>99</v>
      </c>
      <c r="F9" s="29"/>
      <c r="G9" s="29" t="s">
        <v>83</v>
      </c>
      <c r="H9" s="31">
        <f t="shared" si="0"/>
        <v>1800000</v>
      </c>
      <c r="I9" s="29" t="s">
        <v>72</v>
      </c>
      <c r="J9" s="29"/>
      <c r="K9" s="29" t="s">
        <v>84</v>
      </c>
      <c r="L9" s="29" t="s">
        <v>127</v>
      </c>
      <c r="M9" s="28" t="s">
        <v>135</v>
      </c>
      <c r="N9" s="29" t="s">
        <v>83</v>
      </c>
      <c r="O9" s="29" t="s">
        <v>85</v>
      </c>
      <c r="P9" s="29" t="s">
        <v>79</v>
      </c>
      <c r="Q9" s="29" t="s">
        <v>78</v>
      </c>
      <c r="R9" s="29" t="s">
        <v>77</v>
      </c>
      <c r="S9" s="32"/>
      <c r="T9" s="29" t="s">
        <v>86</v>
      </c>
      <c r="U9" s="30">
        <v>60</v>
      </c>
      <c r="V9" s="31">
        <v>360000</v>
      </c>
      <c r="W9" s="31">
        <v>360000</v>
      </c>
      <c r="X9" s="31">
        <v>1080000</v>
      </c>
      <c r="Y9" s="33">
        <f t="shared" si="1"/>
        <v>1800000</v>
      </c>
      <c r="Z9" s="31">
        <v>0</v>
      </c>
      <c r="AA9" s="29"/>
      <c r="AB9" s="29" t="s">
        <v>87</v>
      </c>
      <c r="AC9" s="34" t="s">
        <v>88</v>
      </c>
      <c r="AD9" s="63" t="s">
        <v>199</v>
      </c>
    </row>
    <row r="10" spans="1:30" ht="36" customHeight="1" x14ac:dyDescent="0.2">
      <c r="A10" s="28" t="s">
        <v>207</v>
      </c>
      <c r="B10" s="29" t="s">
        <v>68</v>
      </c>
      <c r="C10" s="30">
        <v>2019</v>
      </c>
      <c r="D10" s="30">
        <v>2022</v>
      </c>
      <c r="E10" s="29" t="s">
        <v>101</v>
      </c>
      <c r="F10" s="27"/>
      <c r="G10" s="27" t="s">
        <v>87</v>
      </c>
      <c r="H10" s="31">
        <f t="shared" si="0"/>
        <v>2296074</v>
      </c>
      <c r="I10" s="29" t="s">
        <v>72</v>
      </c>
      <c r="J10" s="27"/>
      <c r="K10" s="29" t="s">
        <v>105</v>
      </c>
      <c r="L10" s="29" t="s">
        <v>200</v>
      </c>
      <c r="M10" s="28" t="s">
        <v>201</v>
      </c>
      <c r="N10" s="27" t="s">
        <v>83</v>
      </c>
      <c r="O10" s="27">
        <v>3</v>
      </c>
      <c r="P10" s="29" t="s">
        <v>79</v>
      </c>
      <c r="Q10" s="29" t="s">
        <v>78</v>
      </c>
      <c r="R10" s="29" t="s">
        <v>77</v>
      </c>
      <c r="S10" s="36"/>
      <c r="T10" s="29" t="s">
        <v>86</v>
      </c>
      <c r="U10" s="27">
        <v>36</v>
      </c>
      <c r="V10" s="31">
        <v>765358</v>
      </c>
      <c r="W10" s="31">
        <v>765358</v>
      </c>
      <c r="X10" s="31">
        <v>765358</v>
      </c>
      <c r="Y10" s="33">
        <f t="shared" si="1"/>
        <v>2296074</v>
      </c>
      <c r="Z10" s="31">
        <v>0</v>
      </c>
      <c r="AA10" s="27"/>
      <c r="AB10" s="29" t="s">
        <v>83</v>
      </c>
      <c r="AC10" s="34" t="s">
        <v>124</v>
      </c>
      <c r="AD10" s="63" t="s">
        <v>125</v>
      </c>
    </row>
    <row r="11" spans="1:30" ht="46.5" customHeight="1" x14ac:dyDescent="0.2">
      <c r="A11" s="28" t="s">
        <v>208</v>
      </c>
      <c r="B11" s="29" t="s">
        <v>68</v>
      </c>
      <c r="C11" s="30">
        <v>2019</v>
      </c>
      <c r="D11" s="30">
        <v>2022</v>
      </c>
      <c r="E11" s="29" t="s">
        <v>104</v>
      </c>
      <c r="F11" s="27"/>
      <c r="G11" s="29" t="s">
        <v>83</v>
      </c>
      <c r="H11" s="31">
        <f t="shared" si="0"/>
        <v>1100000</v>
      </c>
      <c r="I11" s="29" t="s">
        <v>72</v>
      </c>
      <c r="J11" s="27"/>
      <c r="K11" s="29" t="s">
        <v>84</v>
      </c>
      <c r="L11" s="29" t="s">
        <v>90</v>
      </c>
      <c r="M11" s="28" t="s">
        <v>149</v>
      </c>
      <c r="N11" s="27" t="s">
        <v>83</v>
      </c>
      <c r="O11" s="27">
        <v>3</v>
      </c>
      <c r="P11" s="29" t="s">
        <v>79</v>
      </c>
      <c r="Q11" s="29" t="s">
        <v>78</v>
      </c>
      <c r="R11" s="29" t="s">
        <v>77</v>
      </c>
      <c r="S11" s="36"/>
      <c r="T11" s="29" t="s">
        <v>86</v>
      </c>
      <c r="U11" s="27">
        <v>60</v>
      </c>
      <c r="V11" s="31">
        <v>220000</v>
      </c>
      <c r="W11" s="31">
        <v>220000</v>
      </c>
      <c r="X11" s="31">
        <v>660000</v>
      </c>
      <c r="Y11" s="33">
        <f t="shared" si="1"/>
        <v>1100000</v>
      </c>
      <c r="Z11" s="31">
        <v>0</v>
      </c>
      <c r="AA11" s="27"/>
      <c r="AB11" s="29" t="s">
        <v>83</v>
      </c>
      <c r="AC11" s="34" t="s">
        <v>124</v>
      </c>
      <c r="AD11" s="63" t="s">
        <v>125</v>
      </c>
    </row>
    <row r="12" spans="1:30" ht="54.75" customHeight="1" x14ac:dyDescent="0.2">
      <c r="A12" s="28" t="s">
        <v>209</v>
      </c>
      <c r="B12" s="29" t="s">
        <v>68</v>
      </c>
      <c r="C12" s="30">
        <v>2019</v>
      </c>
      <c r="D12" s="30">
        <v>2022</v>
      </c>
      <c r="E12" s="29" t="s">
        <v>107</v>
      </c>
      <c r="F12" s="27"/>
      <c r="G12" s="29" t="s">
        <v>83</v>
      </c>
      <c r="H12" s="31">
        <f t="shared" si="0"/>
        <v>1300000</v>
      </c>
      <c r="I12" s="29" t="s">
        <v>72</v>
      </c>
      <c r="J12" s="27"/>
      <c r="K12" s="29" t="s">
        <v>84</v>
      </c>
      <c r="L12" s="29" t="s">
        <v>127</v>
      </c>
      <c r="M12" s="28" t="s">
        <v>151</v>
      </c>
      <c r="N12" s="27" t="s">
        <v>83</v>
      </c>
      <c r="O12" s="27">
        <v>3</v>
      </c>
      <c r="P12" s="29" t="s">
        <v>79</v>
      </c>
      <c r="Q12" s="29" t="s">
        <v>78</v>
      </c>
      <c r="R12" s="29" t="s">
        <v>77</v>
      </c>
      <c r="S12" s="36"/>
      <c r="T12" s="29" t="s">
        <v>86</v>
      </c>
      <c r="U12" s="27">
        <v>60</v>
      </c>
      <c r="V12" s="31">
        <v>260000</v>
      </c>
      <c r="W12" s="31">
        <v>260000</v>
      </c>
      <c r="X12" s="31">
        <v>780000</v>
      </c>
      <c r="Y12" s="33">
        <f t="shared" si="1"/>
        <v>1300000</v>
      </c>
      <c r="Z12" s="31">
        <v>0</v>
      </c>
      <c r="AA12" s="27"/>
      <c r="AB12" s="29" t="s">
        <v>83</v>
      </c>
      <c r="AC12" s="34" t="s">
        <v>124</v>
      </c>
      <c r="AD12" s="63" t="s">
        <v>196</v>
      </c>
    </row>
    <row r="13" spans="1:30" ht="45.75" customHeight="1" x14ac:dyDescent="0.2">
      <c r="A13" s="28" t="s">
        <v>210</v>
      </c>
      <c r="B13" s="29" t="s">
        <v>68</v>
      </c>
      <c r="C13" s="30">
        <v>2019</v>
      </c>
      <c r="D13" s="30">
        <v>2022</v>
      </c>
      <c r="E13" s="29" t="s">
        <v>109</v>
      </c>
      <c r="F13" s="27"/>
      <c r="G13" s="29" t="s">
        <v>83</v>
      </c>
      <c r="H13" s="31">
        <f t="shared" si="0"/>
        <v>2800000</v>
      </c>
      <c r="I13" s="29" t="s">
        <v>72</v>
      </c>
      <c r="J13" s="27"/>
      <c r="K13" s="29" t="s">
        <v>84</v>
      </c>
      <c r="L13" s="29" t="s">
        <v>127</v>
      </c>
      <c r="M13" s="28" t="s">
        <v>140</v>
      </c>
      <c r="N13" s="27" t="s">
        <v>83</v>
      </c>
      <c r="O13" s="27">
        <v>3</v>
      </c>
      <c r="P13" s="29" t="s">
        <v>79</v>
      </c>
      <c r="Q13" s="29" t="s">
        <v>78</v>
      </c>
      <c r="R13" s="29" t="s">
        <v>77</v>
      </c>
      <c r="S13" s="36"/>
      <c r="T13" s="29" t="s">
        <v>86</v>
      </c>
      <c r="U13" s="27">
        <v>60</v>
      </c>
      <c r="V13" s="31">
        <v>560000</v>
      </c>
      <c r="W13" s="31">
        <v>560000</v>
      </c>
      <c r="X13" s="31">
        <v>1680000</v>
      </c>
      <c r="Y13" s="33">
        <f t="shared" si="1"/>
        <v>2800000</v>
      </c>
      <c r="Z13" s="31">
        <v>0</v>
      </c>
      <c r="AA13" s="27"/>
      <c r="AB13" s="27" t="s">
        <v>87</v>
      </c>
      <c r="AC13" s="34" t="s">
        <v>88</v>
      </c>
      <c r="AD13" s="63" t="s">
        <v>125</v>
      </c>
    </row>
    <row r="14" spans="1:30" ht="45.75" customHeight="1" x14ac:dyDescent="0.2">
      <c r="A14" s="28" t="s">
        <v>214</v>
      </c>
      <c r="B14" s="29" t="s">
        <v>68</v>
      </c>
      <c r="C14" s="30">
        <v>2019</v>
      </c>
      <c r="D14" s="30">
        <v>2022</v>
      </c>
      <c r="E14" s="29" t="s">
        <v>111</v>
      </c>
      <c r="F14" s="27"/>
      <c r="G14" s="29" t="s">
        <v>83</v>
      </c>
      <c r="H14" s="31">
        <f t="shared" si="0"/>
        <v>1895000</v>
      </c>
      <c r="I14" s="29" t="s">
        <v>72</v>
      </c>
      <c r="J14" s="27"/>
      <c r="K14" s="29" t="s">
        <v>84</v>
      </c>
      <c r="L14" s="29" t="s">
        <v>127</v>
      </c>
      <c r="M14" s="28" t="s">
        <v>202</v>
      </c>
      <c r="N14" s="27" t="s">
        <v>83</v>
      </c>
      <c r="O14" s="27">
        <v>3</v>
      </c>
      <c r="P14" s="29" t="s">
        <v>79</v>
      </c>
      <c r="Q14" s="29" t="s">
        <v>78</v>
      </c>
      <c r="R14" s="29" t="s">
        <v>77</v>
      </c>
      <c r="S14" s="36"/>
      <c r="T14" s="29" t="s">
        <v>86</v>
      </c>
      <c r="U14" s="27">
        <v>60</v>
      </c>
      <c r="V14" s="31">
        <v>379000</v>
      </c>
      <c r="W14" s="31">
        <v>379000</v>
      </c>
      <c r="X14" s="31">
        <v>1137000</v>
      </c>
      <c r="Y14" s="33">
        <f t="shared" si="1"/>
        <v>1895000</v>
      </c>
      <c r="Z14" s="31">
        <v>0</v>
      </c>
      <c r="AA14" s="27"/>
      <c r="AB14" s="29" t="s">
        <v>83</v>
      </c>
      <c r="AC14" s="34" t="s">
        <v>124</v>
      </c>
      <c r="AD14" s="63" t="s">
        <v>125</v>
      </c>
    </row>
    <row r="15" spans="1:30" ht="40.5" customHeight="1" x14ac:dyDescent="0.2">
      <c r="A15" s="28" t="s">
        <v>215</v>
      </c>
      <c r="B15" s="29" t="s">
        <v>68</v>
      </c>
      <c r="C15" s="30">
        <v>2019</v>
      </c>
      <c r="D15" s="30">
        <v>2022</v>
      </c>
      <c r="E15" s="29" t="s">
        <v>114</v>
      </c>
      <c r="F15" s="27"/>
      <c r="G15" s="29" t="s">
        <v>83</v>
      </c>
      <c r="H15" s="31">
        <f t="shared" si="0"/>
        <v>1500000</v>
      </c>
      <c r="I15" s="29" t="s">
        <v>72</v>
      </c>
      <c r="J15" s="27"/>
      <c r="K15" s="29" t="s">
        <v>84</v>
      </c>
      <c r="L15" s="29" t="s">
        <v>127</v>
      </c>
      <c r="M15" s="28" t="s">
        <v>143</v>
      </c>
      <c r="N15" s="27" t="s">
        <v>83</v>
      </c>
      <c r="O15" s="27">
        <v>3</v>
      </c>
      <c r="P15" s="29" t="s">
        <v>79</v>
      </c>
      <c r="Q15" s="29" t="s">
        <v>78</v>
      </c>
      <c r="R15" s="29" t="s">
        <v>77</v>
      </c>
      <c r="S15" s="36"/>
      <c r="T15" s="29" t="s">
        <v>86</v>
      </c>
      <c r="U15" s="27">
        <v>60</v>
      </c>
      <c r="V15" s="31">
        <v>300000</v>
      </c>
      <c r="W15" s="31">
        <v>300000</v>
      </c>
      <c r="X15" s="31">
        <v>900000</v>
      </c>
      <c r="Y15" s="33">
        <f t="shared" si="1"/>
        <v>1500000</v>
      </c>
      <c r="Z15" s="31">
        <v>0</v>
      </c>
      <c r="AA15" s="27"/>
      <c r="AB15" s="29" t="s">
        <v>83</v>
      </c>
      <c r="AC15" s="34" t="s">
        <v>124</v>
      </c>
      <c r="AD15" s="63" t="s">
        <v>199</v>
      </c>
    </row>
    <row r="16" spans="1:30" ht="38.25" customHeight="1" x14ac:dyDescent="0.2">
      <c r="A16" s="28" t="s">
        <v>216</v>
      </c>
      <c r="B16" s="29" t="s">
        <v>68</v>
      </c>
      <c r="C16" s="30">
        <v>2019</v>
      </c>
      <c r="D16" s="30">
        <v>2022</v>
      </c>
      <c r="E16" s="29" t="s">
        <v>116</v>
      </c>
      <c r="F16" s="27"/>
      <c r="G16" s="29" t="s">
        <v>83</v>
      </c>
      <c r="H16" s="31">
        <f t="shared" si="0"/>
        <v>1050000</v>
      </c>
      <c r="I16" s="29" t="s">
        <v>72</v>
      </c>
      <c r="J16" s="27"/>
      <c r="K16" s="29" t="s">
        <v>84</v>
      </c>
      <c r="L16" s="29" t="s">
        <v>127</v>
      </c>
      <c r="M16" s="28" t="s">
        <v>137</v>
      </c>
      <c r="N16" s="27" t="s">
        <v>83</v>
      </c>
      <c r="O16" s="27">
        <v>3</v>
      </c>
      <c r="P16" s="29" t="s">
        <v>79</v>
      </c>
      <c r="Q16" s="29" t="s">
        <v>78</v>
      </c>
      <c r="R16" s="29" t="s">
        <v>77</v>
      </c>
      <c r="S16" s="36"/>
      <c r="T16" s="29" t="s">
        <v>86</v>
      </c>
      <c r="U16" s="27">
        <v>60</v>
      </c>
      <c r="V16" s="31">
        <v>210000</v>
      </c>
      <c r="W16" s="31">
        <v>210000</v>
      </c>
      <c r="X16" s="31">
        <v>630000</v>
      </c>
      <c r="Y16" s="33">
        <f t="shared" si="1"/>
        <v>1050000</v>
      </c>
      <c r="Z16" s="31">
        <v>0</v>
      </c>
      <c r="AA16" s="27"/>
      <c r="AB16" s="27" t="s">
        <v>87</v>
      </c>
      <c r="AC16" s="34" t="s">
        <v>88</v>
      </c>
      <c r="AD16" s="63" t="s">
        <v>125</v>
      </c>
    </row>
    <row r="17" spans="1:30" ht="39.75" customHeight="1" x14ac:dyDescent="0.2">
      <c r="A17" s="28" t="s">
        <v>217</v>
      </c>
      <c r="B17" s="29" t="s">
        <v>68</v>
      </c>
      <c r="C17" s="30">
        <v>2019</v>
      </c>
      <c r="D17" s="30">
        <v>2022</v>
      </c>
      <c r="E17" s="29" t="s">
        <v>117</v>
      </c>
      <c r="F17" s="27"/>
      <c r="G17" s="29" t="s">
        <v>83</v>
      </c>
      <c r="H17" s="31">
        <f t="shared" si="0"/>
        <v>1050000</v>
      </c>
      <c r="I17" s="29" t="s">
        <v>72</v>
      </c>
      <c r="J17" s="27"/>
      <c r="K17" s="29" t="s">
        <v>84</v>
      </c>
      <c r="L17" s="29" t="s">
        <v>127</v>
      </c>
      <c r="M17" s="28" t="s">
        <v>203</v>
      </c>
      <c r="N17" s="27" t="s">
        <v>83</v>
      </c>
      <c r="O17" s="27">
        <v>3</v>
      </c>
      <c r="P17" s="29" t="s">
        <v>79</v>
      </c>
      <c r="Q17" s="29" t="s">
        <v>78</v>
      </c>
      <c r="R17" s="29" t="s">
        <v>77</v>
      </c>
      <c r="S17" s="36"/>
      <c r="T17" s="29" t="s">
        <v>86</v>
      </c>
      <c r="U17" s="27">
        <v>60</v>
      </c>
      <c r="V17" s="31">
        <v>210000</v>
      </c>
      <c r="W17" s="31">
        <v>210000</v>
      </c>
      <c r="X17" s="31">
        <v>630000</v>
      </c>
      <c r="Y17" s="33">
        <f t="shared" si="1"/>
        <v>1050000</v>
      </c>
      <c r="Z17" s="36"/>
      <c r="AA17" s="27"/>
      <c r="AB17" s="27"/>
      <c r="AC17" s="27"/>
      <c r="AD17" s="64"/>
    </row>
    <row r="18" spans="1:30" ht="41.25" customHeight="1" x14ac:dyDescent="0.2">
      <c r="A18" s="37" t="s">
        <v>218</v>
      </c>
      <c r="B18" s="29" t="s">
        <v>68</v>
      </c>
      <c r="C18" s="39">
        <v>2020</v>
      </c>
      <c r="D18" s="39">
        <v>2022</v>
      </c>
      <c r="E18" s="29" t="s">
        <v>118</v>
      </c>
      <c r="F18" s="38"/>
      <c r="G18" s="38" t="s">
        <v>83</v>
      </c>
      <c r="H18" s="31">
        <f t="shared" si="0"/>
        <v>2400000</v>
      </c>
      <c r="I18" s="38" t="s">
        <v>72</v>
      </c>
      <c r="J18" s="38"/>
      <c r="K18" s="38" t="s">
        <v>84</v>
      </c>
      <c r="L18" s="38" t="s">
        <v>97</v>
      </c>
      <c r="M18" s="37" t="s">
        <v>98</v>
      </c>
      <c r="N18" s="38" t="s">
        <v>92</v>
      </c>
      <c r="O18" s="38" t="s">
        <v>85</v>
      </c>
      <c r="P18" s="38" t="s">
        <v>79</v>
      </c>
      <c r="Q18" s="38" t="s">
        <v>78</v>
      </c>
      <c r="R18" s="38" t="s">
        <v>77</v>
      </c>
      <c r="S18" s="40"/>
      <c r="T18" s="38" t="s">
        <v>86</v>
      </c>
      <c r="U18" s="39">
        <v>36</v>
      </c>
      <c r="V18" s="33">
        <v>800000</v>
      </c>
      <c r="W18" s="33">
        <v>800000</v>
      </c>
      <c r="X18" s="41">
        <v>800000</v>
      </c>
      <c r="Y18" s="33">
        <f t="shared" si="1"/>
        <v>2400000</v>
      </c>
      <c r="Z18" s="33">
        <v>0</v>
      </c>
      <c r="AA18" s="38"/>
      <c r="AB18" s="38" t="s">
        <v>87</v>
      </c>
      <c r="AC18" s="42" t="s">
        <v>93</v>
      </c>
      <c r="AD18" s="65" t="s">
        <v>94</v>
      </c>
    </row>
    <row r="19" spans="1:30" ht="38.25" customHeight="1" x14ac:dyDescent="0.2">
      <c r="A19" s="37" t="s">
        <v>219</v>
      </c>
      <c r="B19" s="29" t="s">
        <v>68</v>
      </c>
      <c r="C19" s="39">
        <v>2020</v>
      </c>
      <c r="D19" s="39">
        <v>2022</v>
      </c>
      <c r="E19" s="29" t="s">
        <v>120</v>
      </c>
      <c r="F19" s="38"/>
      <c r="G19" s="38" t="s">
        <v>83</v>
      </c>
      <c r="H19" s="31">
        <f t="shared" si="0"/>
        <v>3170000</v>
      </c>
      <c r="I19" s="38" t="s">
        <v>72</v>
      </c>
      <c r="J19" s="38"/>
      <c r="K19" s="38" t="s">
        <v>84</v>
      </c>
      <c r="L19" s="38" t="s">
        <v>97</v>
      </c>
      <c r="M19" s="37" t="s">
        <v>100</v>
      </c>
      <c r="N19" s="38" t="s">
        <v>87</v>
      </c>
      <c r="O19" s="38" t="s">
        <v>85</v>
      </c>
      <c r="P19" s="38" t="s">
        <v>79</v>
      </c>
      <c r="Q19" s="38" t="s">
        <v>78</v>
      </c>
      <c r="R19" s="38" t="s">
        <v>77</v>
      </c>
      <c r="S19" s="40"/>
      <c r="T19" s="38" t="s">
        <v>86</v>
      </c>
      <c r="U19" s="39">
        <v>36</v>
      </c>
      <c r="V19" s="33">
        <v>860000</v>
      </c>
      <c r="W19" s="33">
        <v>860000</v>
      </c>
      <c r="X19" s="41">
        <v>1450000</v>
      </c>
      <c r="Y19" s="33">
        <f t="shared" si="1"/>
        <v>3170000</v>
      </c>
      <c r="Z19" s="33">
        <v>0</v>
      </c>
      <c r="AA19" s="38"/>
      <c r="AB19" s="38" t="s">
        <v>87</v>
      </c>
      <c r="AC19" s="42" t="s">
        <v>93</v>
      </c>
      <c r="AD19" s="65" t="s">
        <v>94</v>
      </c>
    </row>
    <row r="20" spans="1:30" ht="66" customHeight="1" x14ac:dyDescent="0.2">
      <c r="A20" s="37" t="s">
        <v>220</v>
      </c>
      <c r="B20" s="29" t="s">
        <v>68</v>
      </c>
      <c r="C20" s="39">
        <v>2018</v>
      </c>
      <c r="D20" s="39">
        <v>2022</v>
      </c>
      <c r="E20" s="29" t="s">
        <v>122</v>
      </c>
      <c r="F20" s="38"/>
      <c r="G20" s="38" t="s">
        <v>83</v>
      </c>
      <c r="H20" s="31">
        <f t="shared" si="0"/>
        <v>1200000</v>
      </c>
      <c r="I20" s="38" t="s">
        <v>72</v>
      </c>
      <c r="J20" s="38"/>
      <c r="K20" s="38" t="s">
        <v>84</v>
      </c>
      <c r="L20" s="38" t="s">
        <v>102</v>
      </c>
      <c r="M20" s="37" t="s">
        <v>103</v>
      </c>
      <c r="N20" s="38" t="s">
        <v>87</v>
      </c>
      <c r="O20" s="38" t="s">
        <v>85</v>
      </c>
      <c r="P20" s="38" t="s">
        <v>79</v>
      </c>
      <c r="Q20" s="38" t="s">
        <v>78</v>
      </c>
      <c r="R20" s="38" t="s">
        <v>77</v>
      </c>
      <c r="S20" s="40"/>
      <c r="T20" s="38" t="s">
        <v>86</v>
      </c>
      <c r="U20" s="39">
        <v>36</v>
      </c>
      <c r="V20" s="33">
        <v>400000</v>
      </c>
      <c r="W20" s="33">
        <v>400000</v>
      </c>
      <c r="X20" s="33">
        <v>400000</v>
      </c>
      <c r="Y20" s="33">
        <f t="shared" si="1"/>
        <v>1200000</v>
      </c>
      <c r="Z20" s="33">
        <v>0</v>
      </c>
      <c r="AA20" s="38"/>
      <c r="AB20" s="38" t="s">
        <v>87</v>
      </c>
      <c r="AC20" s="42" t="s">
        <v>93</v>
      </c>
      <c r="AD20" s="65" t="s">
        <v>94</v>
      </c>
    </row>
    <row r="21" spans="1:30" ht="39.75" customHeight="1" x14ac:dyDescent="0.2">
      <c r="A21" s="37" t="s">
        <v>221</v>
      </c>
      <c r="B21" s="29" t="s">
        <v>68</v>
      </c>
      <c r="C21" s="39">
        <v>2020</v>
      </c>
      <c r="D21" s="39">
        <v>2022</v>
      </c>
      <c r="E21" s="29" t="s">
        <v>126</v>
      </c>
      <c r="F21" s="38"/>
      <c r="G21" s="38" t="s">
        <v>83</v>
      </c>
      <c r="H21" s="31">
        <f t="shared" si="0"/>
        <v>3500000</v>
      </c>
      <c r="I21" s="38" t="s">
        <v>72</v>
      </c>
      <c r="J21" s="38"/>
      <c r="K21" s="38" t="s">
        <v>84</v>
      </c>
      <c r="L21" s="38" t="s">
        <v>108</v>
      </c>
      <c r="M21" s="37" t="s">
        <v>110</v>
      </c>
      <c r="N21" s="38" t="s">
        <v>87</v>
      </c>
      <c r="O21" s="38" t="s">
        <v>85</v>
      </c>
      <c r="P21" s="38" t="s">
        <v>79</v>
      </c>
      <c r="Q21" s="38" t="s">
        <v>78</v>
      </c>
      <c r="R21" s="38" t="s">
        <v>77</v>
      </c>
      <c r="S21" s="40"/>
      <c r="T21" s="38" t="s">
        <v>86</v>
      </c>
      <c r="U21" s="39">
        <v>12</v>
      </c>
      <c r="V21" s="33">
        <v>3500000</v>
      </c>
      <c r="W21" s="33">
        <v>0</v>
      </c>
      <c r="X21" s="33">
        <v>0</v>
      </c>
      <c r="Y21" s="33">
        <f t="shared" si="1"/>
        <v>3500000</v>
      </c>
      <c r="Z21" s="33">
        <v>0</v>
      </c>
      <c r="AA21" s="38"/>
      <c r="AB21" s="38" t="s">
        <v>87</v>
      </c>
      <c r="AC21" s="42" t="s">
        <v>93</v>
      </c>
      <c r="AD21" s="65" t="s">
        <v>94</v>
      </c>
    </row>
    <row r="22" spans="1:30" ht="40.5" customHeight="1" x14ac:dyDescent="0.2">
      <c r="A22" s="37" t="s">
        <v>222</v>
      </c>
      <c r="B22" s="29" t="s">
        <v>68</v>
      </c>
      <c r="C22" s="39">
        <v>2020</v>
      </c>
      <c r="D22" s="39">
        <v>2022</v>
      </c>
      <c r="E22" s="29" t="s">
        <v>129</v>
      </c>
      <c r="F22" s="38"/>
      <c r="G22" s="38" t="s">
        <v>83</v>
      </c>
      <c r="H22" s="31">
        <f t="shared" si="0"/>
        <v>2100000</v>
      </c>
      <c r="I22" s="38" t="s">
        <v>72</v>
      </c>
      <c r="J22" s="38"/>
      <c r="K22" s="38" t="s">
        <v>105</v>
      </c>
      <c r="L22" s="38" t="s">
        <v>112</v>
      </c>
      <c r="M22" s="37" t="s">
        <v>113</v>
      </c>
      <c r="N22" s="38" t="s">
        <v>83</v>
      </c>
      <c r="O22" s="38" t="s">
        <v>85</v>
      </c>
      <c r="P22" s="38" t="s">
        <v>79</v>
      </c>
      <c r="Q22" s="38" t="s">
        <v>78</v>
      </c>
      <c r="R22" s="38" t="s">
        <v>77</v>
      </c>
      <c r="S22" s="40"/>
      <c r="T22" s="38" t="s">
        <v>106</v>
      </c>
      <c r="U22" s="39">
        <v>36</v>
      </c>
      <c r="V22" s="33">
        <v>700000</v>
      </c>
      <c r="W22" s="33">
        <v>700000</v>
      </c>
      <c r="X22" s="33">
        <v>700000</v>
      </c>
      <c r="Y22" s="33">
        <f t="shared" si="1"/>
        <v>2100000</v>
      </c>
      <c r="Z22" s="33">
        <v>0</v>
      </c>
      <c r="AA22" s="38"/>
      <c r="AB22" s="38" t="s">
        <v>87</v>
      </c>
      <c r="AC22" s="42" t="s">
        <v>93</v>
      </c>
      <c r="AD22" s="65" t="s">
        <v>94</v>
      </c>
    </row>
    <row r="23" spans="1:30" ht="81.75" customHeight="1" x14ac:dyDescent="0.2">
      <c r="A23" s="37" t="s">
        <v>223</v>
      </c>
      <c r="B23" s="29" t="s">
        <v>68</v>
      </c>
      <c r="C23" s="39">
        <v>2019</v>
      </c>
      <c r="D23" s="39">
        <v>2022</v>
      </c>
      <c r="E23" s="29" t="s">
        <v>130</v>
      </c>
      <c r="F23" s="38"/>
      <c r="G23" s="38" t="s">
        <v>83</v>
      </c>
      <c r="H23" s="31">
        <f t="shared" si="0"/>
        <v>60000000</v>
      </c>
      <c r="I23" s="38" t="s">
        <v>72</v>
      </c>
      <c r="J23" s="38"/>
      <c r="K23" s="38" t="s">
        <v>84</v>
      </c>
      <c r="L23" s="38" t="s">
        <v>108</v>
      </c>
      <c r="M23" s="37" t="s">
        <v>115</v>
      </c>
      <c r="N23" s="38" t="s">
        <v>87</v>
      </c>
      <c r="O23" s="38" t="s">
        <v>85</v>
      </c>
      <c r="P23" s="38" t="s">
        <v>79</v>
      </c>
      <c r="Q23" s="38" t="s">
        <v>78</v>
      </c>
      <c r="R23" s="38" t="s">
        <v>77</v>
      </c>
      <c r="S23" s="40"/>
      <c r="T23" s="38" t="s">
        <v>86</v>
      </c>
      <c r="U23" s="39">
        <v>36</v>
      </c>
      <c r="V23" s="33">
        <v>20000000</v>
      </c>
      <c r="W23" s="33">
        <v>20000000</v>
      </c>
      <c r="X23" s="33">
        <v>20000000</v>
      </c>
      <c r="Y23" s="33">
        <f t="shared" si="1"/>
        <v>60000000</v>
      </c>
      <c r="Z23" s="33">
        <v>0</v>
      </c>
      <c r="AA23" s="38"/>
      <c r="AB23" s="38" t="s">
        <v>87</v>
      </c>
      <c r="AC23" s="43" t="s">
        <v>93</v>
      </c>
      <c r="AD23" s="65" t="s">
        <v>94</v>
      </c>
    </row>
    <row r="24" spans="1:30" ht="54.75" customHeight="1" x14ac:dyDescent="0.2">
      <c r="A24" s="37" t="s">
        <v>224</v>
      </c>
      <c r="B24" s="29" t="s">
        <v>68</v>
      </c>
      <c r="C24" s="39">
        <v>2018</v>
      </c>
      <c r="D24" s="39">
        <v>2022</v>
      </c>
      <c r="E24" s="29" t="s">
        <v>132</v>
      </c>
      <c r="F24" s="38"/>
      <c r="G24" s="38" t="s">
        <v>83</v>
      </c>
      <c r="H24" s="31">
        <f t="shared" si="0"/>
        <v>17000000</v>
      </c>
      <c r="I24" s="38" t="s">
        <v>72</v>
      </c>
      <c r="J24" s="38"/>
      <c r="K24" s="38" t="s">
        <v>105</v>
      </c>
      <c r="L24" s="38" t="s">
        <v>119</v>
      </c>
      <c r="M24" s="37" t="s">
        <v>246</v>
      </c>
      <c r="N24" s="38" t="s">
        <v>87</v>
      </c>
      <c r="O24" s="38" t="s">
        <v>85</v>
      </c>
      <c r="P24" s="38" t="s">
        <v>79</v>
      </c>
      <c r="Q24" s="38" t="s">
        <v>78</v>
      </c>
      <c r="R24" s="38" t="s">
        <v>77</v>
      </c>
      <c r="S24" s="40"/>
      <c r="T24" s="38" t="s">
        <v>106</v>
      </c>
      <c r="U24" s="39">
        <v>60</v>
      </c>
      <c r="V24" s="33">
        <v>3400000</v>
      </c>
      <c r="W24" s="33">
        <v>3400000</v>
      </c>
      <c r="X24" s="44">
        <v>10200000</v>
      </c>
      <c r="Y24" s="33">
        <f t="shared" si="1"/>
        <v>17000000</v>
      </c>
      <c r="Z24" s="33">
        <v>0</v>
      </c>
      <c r="AA24" s="38"/>
      <c r="AB24" s="38" t="s">
        <v>83</v>
      </c>
      <c r="AC24" s="34" t="s">
        <v>88</v>
      </c>
      <c r="AD24" s="63" t="s">
        <v>125</v>
      </c>
    </row>
    <row r="25" spans="1:30" ht="54" customHeight="1" x14ac:dyDescent="0.2">
      <c r="A25" s="37" t="s">
        <v>225</v>
      </c>
      <c r="B25" s="29" t="s">
        <v>68</v>
      </c>
      <c r="C25" s="39">
        <v>2019</v>
      </c>
      <c r="D25" s="39">
        <v>2022</v>
      </c>
      <c r="E25" s="29" t="s">
        <v>134</v>
      </c>
      <c r="F25" s="38"/>
      <c r="G25" s="38" t="s">
        <v>83</v>
      </c>
      <c r="H25" s="31">
        <f t="shared" si="0"/>
        <v>6750000</v>
      </c>
      <c r="I25" s="38" t="s">
        <v>72</v>
      </c>
      <c r="J25" s="38"/>
      <c r="K25" s="38" t="s">
        <v>105</v>
      </c>
      <c r="L25" s="38" t="s">
        <v>121</v>
      </c>
      <c r="M25" s="37" t="s">
        <v>247</v>
      </c>
      <c r="N25" s="38" t="s">
        <v>83</v>
      </c>
      <c r="O25" s="38" t="s">
        <v>85</v>
      </c>
      <c r="P25" s="38" t="s">
        <v>79</v>
      </c>
      <c r="Q25" s="38" t="s">
        <v>78</v>
      </c>
      <c r="R25" s="38" t="s">
        <v>77</v>
      </c>
      <c r="S25" s="40"/>
      <c r="T25" s="38" t="s">
        <v>106</v>
      </c>
      <c r="U25" s="39">
        <v>60</v>
      </c>
      <c r="V25" s="33">
        <v>1350000</v>
      </c>
      <c r="W25" s="33">
        <v>1350000</v>
      </c>
      <c r="X25" s="33">
        <v>4050000</v>
      </c>
      <c r="Y25" s="33">
        <f t="shared" si="1"/>
        <v>6750000</v>
      </c>
      <c r="Z25" s="33">
        <v>0</v>
      </c>
      <c r="AA25" s="38"/>
      <c r="AB25" s="38" t="s">
        <v>87</v>
      </c>
      <c r="AC25" s="42" t="s">
        <v>93</v>
      </c>
      <c r="AD25" s="65" t="s">
        <v>94</v>
      </c>
    </row>
    <row r="26" spans="1:30" ht="72.75" customHeight="1" x14ac:dyDescent="0.2">
      <c r="A26" s="37" t="s">
        <v>226</v>
      </c>
      <c r="B26" s="29" t="s">
        <v>68</v>
      </c>
      <c r="C26" s="45">
        <v>2020</v>
      </c>
      <c r="D26" s="45">
        <v>2022</v>
      </c>
      <c r="E26" s="29" t="s">
        <v>136</v>
      </c>
      <c r="F26" s="45"/>
      <c r="G26" s="45" t="s">
        <v>83</v>
      </c>
      <c r="H26" s="31">
        <f t="shared" si="0"/>
        <v>18000000</v>
      </c>
      <c r="I26" s="38" t="s">
        <v>72</v>
      </c>
      <c r="J26" s="45"/>
      <c r="K26" s="45" t="s">
        <v>105</v>
      </c>
      <c r="L26" s="45" t="s">
        <v>123</v>
      </c>
      <c r="M26" s="46" t="s">
        <v>248</v>
      </c>
      <c r="N26" s="45" t="s">
        <v>83</v>
      </c>
      <c r="O26" s="45">
        <v>3</v>
      </c>
      <c r="P26" s="38" t="s">
        <v>79</v>
      </c>
      <c r="Q26" s="38" t="s">
        <v>78</v>
      </c>
      <c r="R26" s="38" t="s">
        <v>77</v>
      </c>
      <c r="S26" s="46"/>
      <c r="T26" s="45" t="s">
        <v>106</v>
      </c>
      <c r="U26" s="45">
        <v>60</v>
      </c>
      <c r="V26" s="33">
        <v>3600000</v>
      </c>
      <c r="W26" s="33">
        <v>3600000</v>
      </c>
      <c r="X26" s="33">
        <v>10800000</v>
      </c>
      <c r="Y26" s="33">
        <f t="shared" si="1"/>
        <v>18000000</v>
      </c>
      <c r="Z26" s="33">
        <v>0</v>
      </c>
      <c r="AA26" s="45"/>
      <c r="AB26" s="45" t="s">
        <v>87</v>
      </c>
      <c r="AC26" s="43" t="s">
        <v>93</v>
      </c>
      <c r="AD26" s="66" t="s">
        <v>94</v>
      </c>
    </row>
    <row r="27" spans="1:30" ht="97.5" customHeight="1" x14ac:dyDescent="0.2">
      <c r="A27" s="37" t="s">
        <v>227</v>
      </c>
      <c r="B27" s="29" t="s">
        <v>68</v>
      </c>
      <c r="C27" s="45">
        <v>2020</v>
      </c>
      <c r="D27" s="45">
        <v>2022</v>
      </c>
      <c r="E27" s="29" t="s">
        <v>138</v>
      </c>
      <c r="F27" s="45"/>
      <c r="G27" s="45" t="s">
        <v>83</v>
      </c>
      <c r="H27" s="31">
        <f t="shared" si="0"/>
        <v>2835000</v>
      </c>
      <c r="I27" s="38" t="s">
        <v>72</v>
      </c>
      <c r="J27" s="45"/>
      <c r="K27" s="45" t="s">
        <v>105</v>
      </c>
      <c r="L27" s="45" t="s">
        <v>123</v>
      </c>
      <c r="M27" s="46" t="s">
        <v>244</v>
      </c>
      <c r="N27" s="45" t="s">
        <v>83</v>
      </c>
      <c r="O27" s="45">
        <v>3</v>
      </c>
      <c r="P27" s="38" t="s">
        <v>79</v>
      </c>
      <c r="Q27" s="38" t="s">
        <v>78</v>
      </c>
      <c r="R27" s="38" t="s">
        <v>77</v>
      </c>
      <c r="S27" s="46"/>
      <c r="T27" s="45" t="s">
        <v>106</v>
      </c>
      <c r="U27" s="45">
        <v>36</v>
      </c>
      <c r="V27" s="33">
        <v>945000</v>
      </c>
      <c r="W27" s="33">
        <v>945000</v>
      </c>
      <c r="X27" s="33">
        <v>945000</v>
      </c>
      <c r="Y27" s="33">
        <f>SUM(V27:X27)</f>
        <v>2835000</v>
      </c>
      <c r="Z27" s="33">
        <v>0</v>
      </c>
      <c r="AA27" s="45"/>
      <c r="AB27" s="45" t="s">
        <v>83</v>
      </c>
      <c r="AC27" s="34" t="s">
        <v>88</v>
      </c>
      <c r="AD27" s="63" t="s">
        <v>125</v>
      </c>
    </row>
    <row r="28" spans="1:30" ht="35.25" customHeight="1" x14ac:dyDescent="0.2">
      <c r="A28" s="37" t="s">
        <v>228</v>
      </c>
      <c r="B28" s="29" t="s">
        <v>68</v>
      </c>
      <c r="C28" s="39">
        <v>2020</v>
      </c>
      <c r="D28" s="39">
        <v>2022</v>
      </c>
      <c r="E28" s="29" t="s">
        <v>139</v>
      </c>
      <c r="F28" s="38"/>
      <c r="G28" s="38" t="s">
        <v>83</v>
      </c>
      <c r="H28" s="31">
        <f t="shared" si="0"/>
        <v>1100000</v>
      </c>
      <c r="I28" s="38" t="s">
        <v>72</v>
      </c>
      <c r="J28" s="38"/>
      <c r="K28" s="38" t="s">
        <v>105</v>
      </c>
      <c r="L28" s="38" t="s">
        <v>146</v>
      </c>
      <c r="M28" s="37" t="s">
        <v>147</v>
      </c>
      <c r="N28" s="38" t="s">
        <v>83</v>
      </c>
      <c r="O28" s="38">
        <v>3</v>
      </c>
      <c r="P28" s="38" t="s">
        <v>79</v>
      </c>
      <c r="Q28" s="38" t="s">
        <v>78</v>
      </c>
      <c r="R28" s="38" t="s">
        <v>77</v>
      </c>
      <c r="S28" s="46"/>
      <c r="T28" s="38" t="s">
        <v>86</v>
      </c>
      <c r="U28" s="39">
        <v>12</v>
      </c>
      <c r="V28" s="33">
        <v>1100000</v>
      </c>
      <c r="W28" s="33">
        <v>0</v>
      </c>
      <c r="X28" s="33">
        <v>0</v>
      </c>
      <c r="Y28" s="33">
        <f t="shared" ref="Y28:Y43" si="2">SUM(V28:X28)</f>
        <v>1100000</v>
      </c>
      <c r="Z28" s="33">
        <v>0</v>
      </c>
      <c r="AA28" s="38"/>
      <c r="AB28" s="38" t="s">
        <v>83</v>
      </c>
      <c r="AC28" s="34" t="s">
        <v>88</v>
      </c>
      <c r="AD28" s="63" t="s">
        <v>125</v>
      </c>
    </row>
    <row r="29" spans="1:30" ht="45.75" customHeight="1" x14ac:dyDescent="0.2">
      <c r="A29" s="37" t="s">
        <v>229</v>
      </c>
      <c r="B29" s="29" t="s">
        <v>68</v>
      </c>
      <c r="C29" s="39">
        <v>2022</v>
      </c>
      <c r="D29" s="39">
        <v>2022</v>
      </c>
      <c r="E29" s="29" t="s">
        <v>141</v>
      </c>
      <c r="F29" s="39"/>
      <c r="G29" s="39" t="s">
        <v>83</v>
      </c>
      <c r="H29" s="31">
        <f t="shared" si="0"/>
        <v>7500000</v>
      </c>
      <c r="I29" s="38" t="s">
        <v>72</v>
      </c>
      <c r="J29" s="39"/>
      <c r="K29" s="38" t="s">
        <v>105</v>
      </c>
      <c r="L29" s="38" t="s">
        <v>261</v>
      </c>
      <c r="M29" s="37" t="s">
        <v>251</v>
      </c>
      <c r="N29" s="39" t="s">
        <v>87</v>
      </c>
      <c r="O29" s="39">
        <v>3</v>
      </c>
      <c r="P29" s="38" t="s">
        <v>79</v>
      </c>
      <c r="Q29" s="38" t="s">
        <v>78</v>
      </c>
      <c r="R29" s="38" t="s">
        <v>77</v>
      </c>
      <c r="S29" s="38"/>
      <c r="T29" s="38" t="s">
        <v>106</v>
      </c>
      <c r="U29" s="39">
        <v>60</v>
      </c>
      <c r="V29" s="33">
        <v>1500000</v>
      </c>
      <c r="W29" s="33">
        <v>1500000</v>
      </c>
      <c r="X29" s="33">
        <v>4500000</v>
      </c>
      <c r="Y29" s="33">
        <f t="shared" si="2"/>
        <v>7500000</v>
      </c>
      <c r="Z29" s="33">
        <v>0</v>
      </c>
      <c r="AA29" s="39"/>
      <c r="AB29" s="39" t="s">
        <v>87</v>
      </c>
      <c r="AC29" s="60" t="s">
        <v>171</v>
      </c>
      <c r="AD29" s="47" t="s">
        <v>249</v>
      </c>
    </row>
    <row r="30" spans="1:30" ht="72.75" customHeight="1" x14ac:dyDescent="0.2">
      <c r="A30" s="37" t="s">
        <v>230</v>
      </c>
      <c r="B30" s="29" t="s">
        <v>68</v>
      </c>
      <c r="C30" s="39">
        <v>2021</v>
      </c>
      <c r="D30" s="39">
        <v>2022</v>
      </c>
      <c r="E30" s="29" t="s">
        <v>142</v>
      </c>
      <c r="F30" s="39"/>
      <c r="G30" s="39" t="s">
        <v>83</v>
      </c>
      <c r="H30" s="31">
        <f t="shared" si="0"/>
        <v>8550000</v>
      </c>
      <c r="I30" s="38" t="s">
        <v>72</v>
      </c>
      <c r="J30" s="39"/>
      <c r="K30" s="38" t="s">
        <v>105</v>
      </c>
      <c r="L30" s="38" t="s">
        <v>262</v>
      </c>
      <c r="M30" s="37" t="s">
        <v>250</v>
      </c>
      <c r="N30" s="39" t="s">
        <v>87</v>
      </c>
      <c r="O30" s="39">
        <v>3</v>
      </c>
      <c r="P30" s="38" t="s">
        <v>79</v>
      </c>
      <c r="Q30" s="38" t="s">
        <v>78</v>
      </c>
      <c r="R30" s="38" t="s">
        <v>77</v>
      </c>
      <c r="S30" s="38"/>
      <c r="T30" s="38" t="s">
        <v>86</v>
      </c>
      <c r="U30" s="39">
        <v>36</v>
      </c>
      <c r="V30" s="33">
        <v>2850000</v>
      </c>
      <c r="W30" s="33">
        <v>2850000</v>
      </c>
      <c r="X30" s="33">
        <v>2850000</v>
      </c>
      <c r="Y30" s="33">
        <f t="shared" si="2"/>
        <v>8550000</v>
      </c>
      <c r="Z30" s="33">
        <v>0</v>
      </c>
      <c r="AA30" s="39"/>
      <c r="AB30" s="39" t="s">
        <v>87</v>
      </c>
      <c r="AC30" s="60" t="s">
        <v>245</v>
      </c>
      <c r="AD30" s="47" t="s">
        <v>196</v>
      </c>
    </row>
    <row r="31" spans="1:30" ht="64.5" customHeight="1" x14ac:dyDescent="0.2">
      <c r="A31" s="37" t="s">
        <v>231</v>
      </c>
      <c r="B31" s="29" t="s">
        <v>68</v>
      </c>
      <c r="C31" s="27">
        <v>2022</v>
      </c>
      <c r="D31" s="27">
        <v>2022</v>
      </c>
      <c r="E31" s="29" t="s">
        <v>144</v>
      </c>
      <c r="F31" s="27"/>
      <c r="G31" s="27" t="s">
        <v>83</v>
      </c>
      <c r="H31" s="31">
        <f t="shared" si="0"/>
        <v>2775000</v>
      </c>
      <c r="I31" s="38" t="s">
        <v>72</v>
      </c>
      <c r="J31" s="27"/>
      <c r="K31" s="27" t="s">
        <v>84</v>
      </c>
      <c r="L31" s="27" t="s">
        <v>263</v>
      </c>
      <c r="M31" s="36" t="s">
        <v>252</v>
      </c>
      <c r="N31" s="27" t="s">
        <v>87</v>
      </c>
      <c r="O31" s="27">
        <v>3</v>
      </c>
      <c r="P31" s="38" t="s">
        <v>79</v>
      </c>
      <c r="Q31" s="38" t="s">
        <v>78</v>
      </c>
      <c r="R31" s="38" t="s">
        <v>77</v>
      </c>
      <c r="S31" s="36"/>
      <c r="T31" s="27" t="s">
        <v>86</v>
      </c>
      <c r="U31" s="27">
        <v>60</v>
      </c>
      <c r="V31" s="33">
        <v>550000</v>
      </c>
      <c r="W31" s="33">
        <v>550000</v>
      </c>
      <c r="X31" s="33">
        <v>1675000</v>
      </c>
      <c r="Y31" s="33">
        <f t="shared" si="2"/>
        <v>2775000</v>
      </c>
      <c r="Z31" s="33">
        <v>0</v>
      </c>
      <c r="AA31" s="27"/>
      <c r="AB31" s="27" t="s">
        <v>83</v>
      </c>
      <c r="AC31" s="34" t="s">
        <v>88</v>
      </c>
      <c r="AD31" s="63" t="s">
        <v>125</v>
      </c>
    </row>
    <row r="32" spans="1:30" ht="44.25" customHeight="1" x14ac:dyDescent="0.2">
      <c r="A32" s="37" t="s">
        <v>232</v>
      </c>
      <c r="B32" s="29" t="s">
        <v>68</v>
      </c>
      <c r="C32" s="39">
        <v>2021</v>
      </c>
      <c r="D32" s="39">
        <v>2022</v>
      </c>
      <c r="E32" s="29" t="s">
        <v>145</v>
      </c>
      <c r="F32" s="39"/>
      <c r="G32" s="39" t="s">
        <v>83</v>
      </c>
      <c r="H32" s="31">
        <f t="shared" si="0"/>
        <v>3800000</v>
      </c>
      <c r="I32" s="39" t="s">
        <v>72</v>
      </c>
      <c r="J32" s="39"/>
      <c r="K32" s="39" t="s">
        <v>105</v>
      </c>
      <c r="L32" s="38" t="s">
        <v>170</v>
      </c>
      <c r="M32" s="47" t="s">
        <v>204</v>
      </c>
      <c r="N32" s="39" t="s">
        <v>87</v>
      </c>
      <c r="O32" s="39">
        <v>1</v>
      </c>
      <c r="P32" s="38" t="s">
        <v>172</v>
      </c>
      <c r="Q32" s="38" t="s">
        <v>158</v>
      </c>
      <c r="R32" s="38" t="s">
        <v>159</v>
      </c>
      <c r="S32" s="38"/>
      <c r="T32" s="38" t="s">
        <v>86</v>
      </c>
      <c r="U32" s="39">
        <v>60</v>
      </c>
      <c r="V32" s="33">
        <v>570000</v>
      </c>
      <c r="W32" s="33">
        <v>760000</v>
      </c>
      <c r="X32" s="33">
        <v>2470000</v>
      </c>
      <c r="Y32" s="33">
        <f t="shared" si="2"/>
        <v>3800000</v>
      </c>
      <c r="Z32" s="48">
        <v>0</v>
      </c>
      <c r="AA32" s="49"/>
      <c r="AB32" s="49" t="s">
        <v>87</v>
      </c>
      <c r="AC32" s="43" t="s">
        <v>93</v>
      </c>
      <c r="AD32" s="66" t="s">
        <v>94</v>
      </c>
    </row>
    <row r="33" spans="1:30" ht="36" x14ac:dyDescent="0.2">
      <c r="A33" s="37" t="s">
        <v>233</v>
      </c>
      <c r="B33" s="29" t="s">
        <v>68</v>
      </c>
      <c r="C33" s="39">
        <v>2021</v>
      </c>
      <c r="D33" s="39">
        <v>2022</v>
      </c>
      <c r="E33" s="29" t="s">
        <v>148</v>
      </c>
      <c r="F33" s="39"/>
      <c r="G33" s="39" t="s">
        <v>83</v>
      </c>
      <c r="H33" s="31">
        <f t="shared" si="0"/>
        <v>1450000</v>
      </c>
      <c r="I33" s="39" t="s">
        <v>72</v>
      </c>
      <c r="J33" s="39"/>
      <c r="K33" s="39" t="s">
        <v>105</v>
      </c>
      <c r="L33" s="38" t="s">
        <v>169</v>
      </c>
      <c r="M33" s="47" t="s">
        <v>168</v>
      </c>
      <c r="N33" s="39" t="s">
        <v>87</v>
      </c>
      <c r="O33" s="39">
        <v>1</v>
      </c>
      <c r="P33" s="38" t="s">
        <v>172</v>
      </c>
      <c r="Q33" s="38" t="s">
        <v>158</v>
      </c>
      <c r="R33" s="38" t="s">
        <v>159</v>
      </c>
      <c r="S33" s="38"/>
      <c r="T33" s="38" t="s">
        <v>86</v>
      </c>
      <c r="U33" s="39">
        <v>60</v>
      </c>
      <c r="V33" s="33">
        <v>290000</v>
      </c>
      <c r="W33" s="33">
        <v>290000</v>
      </c>
      <c r="X33" s="33">
        <v>870000</v>
      </c>
      <c r="Y33" s="33">
        <f t="shared" si="2"/>
        <v>1450000</v>
      </c>
      <c r="Z33" s="33">
        <v>0</v>
      </c>
      <c r="AA33" s="39"/>
      <c r="AB33" s="39" t="s">
        <v>87</v>
      </c>
      <c r="AC33" s="43" t="s">
        <v>93</v>
      </c>
      <c r="AD33" s="65" t="s">
        <v>94</v>
      </c>
    </row>
    <row r="34" spans="1:30" ht="60" customHeight="1" x14ac:dyDescent="0.2">
      <c r="A34" s="37" t="s">
        <v>234</v>
      </c>
      <c r="B34" s="29" t="s">
        <v>68</v>
      </c>
      <c r="C34" s="39">
        <v>2021</v>
      </c>
      <c r="D34" s="39">
        <v>2022</v>
      </c>
      <c r="E34" s="29" t="s">
        <v>150</v>
      </c>
      <c r="F34" s="39"/>
      <c r="G34" s="39" t="s">
        <v>83</v>
      </c>
      <c r="H34" s="31">
        <f t="shared" si="0"/>
        <v>7500000</v>
      </c>
      <c r="I34" s="39" t="s">
        <v>72</v>
      </c>
      <c r="J34" s="39"/>
      <c r="K34" s="39" t="s">
        <v>84</v>
      </c>
      <c r="L34" s="38" t="s">
        <v>167</v>
      </c>
      <c r="M34" s="47" t="s">
        <v>166</v>
      </c>
      <c r="N34" s="39" t="s">
        <v>87</v>
      </c>
      <c r="O34" s="39">
        <v>1</v>
      </c>
      <c r="P34" s="38" t="s">
        <v>253</v>
      </c>
      <c r="Q34" s="38" t="s">
        <v>254</v>
      </c>
      <c r="R34" s="38" t="s">
        <v>255</v>
      </c>
      <c r="S34" s="38"/>
      <c r="T34" s="38" t="s">
        <v>86</v>
      </c>
      <c r="U34" s="39">
        <v>72</v>
      </c>
      <c r="V34" s="33">
        <v>1250000</v>
      </c>
      <c r="W34" s="33">
        <v>1250000</v>
      </c>
      <c r="X34" s="33">
        <v>5000000</v>
      </c>
      <c r="Y34" s="33">
        <f t="shared" si="2"/>
        <v>7500000</v>
      </c>
      <c r="Z34" s="33">
        <v>0</v>
      </c>
      <c r="AA34" s="39"/>
      <c r="AB34" s="39" t="s">
        <v>87</v>
      </c>
      <c r="AC34" s="43" t="s">
        <v>93</v>
      </c>
      <c r="AD34" s="65" t="s">
        <v>94</v>
      </c>
    </row>
    <row r="35" spans="1:30" ht="35.25" customHeight="1" x14ac:dyDescent="0.2">
      <c r="A35" s="37" t="s">
        <v>235</v>
      </c>
      <c r="B35" s="29" t="s">
        <v>68</v>
      </c>
      <c r="C35" s="39">
        <v>2021</v>
      </c>
      <c r="D35" s="39">
        <v>2022</v>
      </c>
      <c r="E35" s="29" t="s">
        <v>152</v>
      </c>
      <c r="F35" s="39"/>
      <c r="G35" s="39" t="s">
        <v>83</v>
      </c>
      <c r="H35" s="31">
        <f t="shared" si="0"/>
        <v>3500000</v>
      </c>
      <c r="I35" s="39" t="s">
        <v>72</v>
      </c>
      <c r="J35" s="39"/>
      <c r="K35" s="39" t="s">
        <v>84</v>
      </c>
      <c r="L35" s="38" t="s">
        <v>164</v>
      </c>
      <c r="M35" s="47" t="s">
        <v>165</v>
      </c>
      <c r="N35" s="39" t="s">
        <v>87</v>
      </c>
      <c r="O35" s="39">
        <v>1</v>
      </c>
      <c r="P35" s="38" t="s">
        <v>172</v>
      </c>
      <c r="Q35" s="38" t="s">
        <v>158</v>
      </c>
      <c r="R35" s="38" t="s">
        <v>159</v>
      </c>
      <c r="S35" s="38"/>
      <c r="T35" s="38" t="s">
        <v>86</v>
      </c>
      <c r="U35" s="39">
        <v>12</v>
      </c>
      <c r="V35" s="33">
        <v>3500000</v>
      </c>
      <c r="W35" s="33">
        <v>0</v>
      </c>
      <c r="X35" s="33">
        <v>0</v>
      </c>
      <c r="Y35" s="33">
        <f t="shared" si="2"/>
        <v>3500000</v>
      </c>
      <c r="Z35" s="33">
        <v>0</v>
      </c>
      <c r="AA35" s="39"/>
      <c r="AB35" s="39" t="s">
        <v>87</v>
      </c>
      <c r="AC35" s="43" t="s">
        <v>171</v>
      </c>
      <c r="AD35" s="65" t="s">
        <v>160</v>
      </c>
    </row>
    <row r="36" spans="1:30" ht="51.75" customHeight="1" x14ac:dyDescent="0.2">
      <c r="A36" s="37" t="s">
        <v>236</v>
      </c>
      <c r="B36" s="29" t="s">
        <v>68</v>
      </c>
      <c r="C36" s="39">
        <v>2018</v>
      </c>
      <c r="D36" s="39">
        <v>2023</v>
      </c>
      <c r="E36" s="29" t="s">
        <v>153</v>
      </c>
      <c r="F36" s="38"/>
      <c r="G36" s="38" t="s">
        <v>83</v>
      </c>
      <c r="H36" s="31">
        <f t="shared" si="0"/>
        <v>1800000</v>
      </c>
      <c r="I36" s="38" t="s">
        <v>72</v>
      </c>
      <c r="J36" s="38"/>
      <c r="K36" s="38" t="s">
        <v>84</v>
      </c>
      <c r="L36" s="38" t="s">
        <v>90</v>
      </c>
      <c r="M36" s="37" t="s">
        <v>91</v>
      </c>
      <c r="N36" s="38" t="s">
        <v>92</v>
      </c>
      <c r="O36" s="38" t="s">
        <v>85</v>
      </c>
      <c r="P36" s="38" t="s">
        <v>79</v>
      </c>
      <c r="Q36" s="38" t="s">
        <v>78</v>
      </c>
      <c r="R36" s="38" t="s">
        <v>77</v>
      </c>
      <c r="S36" s="40"/>
      <c r="T36" s="38" t="s">
        <v>86</v>
      </c>
      <c r="U36" s="39">
        <v>36</v>
      </c>
      <c r="V36" s="33">
        <v>600000</v>
      </c>
      <c r="W36" s="33">
        <v>600000</v>
      </c>
      <c r="X36" s="33">
        <v>600000</v>
      </c>
      <c r="Y36" s="33">
        <f t="shared" si="2"/>
        <v>1800000</v>
      </c>
      <c r="Z36" s="33">
        <v>0</v>
      </c>
      <c r="AA36" s="38"/>
      <c r="AB36" s="38" t="s">
        <v>87</v>
      </c>
      <c r="AC36" s="42" t="s">
        <v>93</v>
      </c>
      <c r="AD36" s="65" t="s">
        <v>94</v>
      </c>
    </row>
    <row r="37" spans="1:30" ht="36" x14ac:dyDescent="0.2">
      <c r="A37" s="37" t="s">
        <v>237</v>
      </c>
      <c r="B37" s="29" t="s">
        <v>68</v>
      </c>
      <c r="C37" s="39">
        <v>2022</v>
      </c>
      <c r="D37" s="39">
        <v>2023</v>
      </c>
      <c r="E37" s="29" t="s">
        <v>154</v>
      </c>
      <c r="F37" s="38"/>
      <c r="G37" s="38" t="s">
        <v>83</v>
      </c>
      <c r="H37" s="31">
        <f t="shared" si="0"/>
        <v>3500000</v>
      </c>
      <c r="I37" s="38" t="s">
        <v>72</v>
      </c>
      <c r="J37" s="38"/>
      <c r="K37" s="38" t="s">
        <v>84</v>
      </c>
      <c r="L37" s="38" t="s">
        <v>108</v>
      </c>
      <c r="M37" s="37" t="s">
        <v>110</v>
      </c>
      <c r="N37" s="38" t="s">
        <v>87</v>
      </c>
      <c r="O37" s="38" t="s">
        <v>85</v>
      </c>
      <c r="P37" s="38" t="s">
        <v>79</v>
      </c>
      <c r="Q37" s="38" t="s">
        <v>78</v>
      </c>
      <c r="R37" s="38" t="s">
        <v>77</v>
      </c>
      <c r="S37" s="40"/>
      <c r="T37" s="38" t="s">
        <v>86</v>
      </c>
      <c r="U37" s="39">
        <v>12</v>
      </c>
      <c r="V37" s="33">
        <v>3500000</v>
      </c>
      <c r="W37" s="33">
        <v>0</v>
      </c>
      <c r="X37" s="33">
        <v>0</v>
      </c>
      <c r="Y37" s="33">
        <f t="shared" si="2"/>
        <v>3500000</v>
      </c>
      <c r="Z37" s="33">
        <v>0</v>
      </c>
      <c r="AA37" s="38"/>
      <c r="AB37" s="38" t="s">
        <v>87</v>
      </c>
      <c r="AC37" s="42" t="s">
        <v>93</v>
      </c>
      <c r="AD37" s="65" t="s">
        <v>94</v>
      </c>
    </row>
    <row r="38" spans="1:30" ht="85.5" customHeight="1" x14ac:dyDescent="0.2">
      <c r="A38" s="37" t="s">
        <v>239</v>
      </c>
      <c r="B38" s="29" t="s">
        <v>68</v>
      </c>
      <c r="C38" s="39">
        <v>2019</v>
      </c>
      <c r="D38" s="39">
        <v>2023</v>
      </c>
      <c r="E38" s="29" t="s">
        <v>155</v>
      </c>
      <c r="F38" s="38"/>
      <c r="G38" s="38" t="s">
        <v>83</v>
      </c>
      <c r="H38" s="31">
        <f t="shared" si="0"/>
        <v>60000000</v>
      </c>
      <c r="I38" s="38" t="s">
        <v>72</v>
      </c>
      <c r="J38" s="38"/>
      <c r="K38" s="38" t="s">
        <v>84</v>
      </c>
      <c r="L38" s="38" t="s">
        <v>108</v>
      </c>
      <c r="M38" s="37" t="s">
        <v>115</v>
      </c>
      <c r="N38" s="38" t="s">
        <v>87</v>
      </c>
      <c r="O38" s="38" t="s">
        <v>85</v>
      </c>
      <c r="P38" s="38" t="s">
        <v>79</v>
      </c>
      <c r="Q38" s="38" t="s">
        <v>78</v>
      </c>
      <c r="R38" s="38" t="s">
        <v>77</v>
      </c>
      <c r="S38" s="40"/>
      <c r="T38" s="38" t="s">
        <v>86</v>
      </c>
      <c r="U38" s="39">
        <v>36</v>
      </c>
      <c r="V38" s="33">
        <v>20000000</v>
      </c>
      <c r="W38" s="33">
        <v>20000000</v>
      </c>
      <c r="X38" s="33">
        <v>20000000</v>
      </c>
      <c r="Y38" s="33">
        <f t="shared" si="2"/>
        <v>60000000</v>
      </c>
      <c r="Z38" s="33">
        <v>0</v>
      </c>
      <c r="AA38" s="38"/>
      <c r="AB38" s="38" t="s">
        <v>87</v>
      </c>
      <c r="AC38" s="43" t="s">
        <v>93</v>
      </c>
      <c r="AD38" s="65" t="s">
        <v>94</v>
      </c>
    </row>
    <row r="39" spans="1:30" ht="38.25" customHeight="1" x14ac:dyDescent="0.2">
      <c r="A39" s="37" t="s">
        <v>240</v>
      </c>
      <c r="B39" s="29" t="s">
        <v>68</v>
      </c>
      <c r="C39" s="39">
        <v>2021</v>
      </c>
      <c r="D39" s="39">
        <v>2023</v>
      </c>
      <c r="E39" s="29" t="s">
        <v>156</v>
      </c>
      <c r="F39" s="39"/>
      <c r="G39" s="39" t="s">
        <v>83</v>
      </c>
      <c r="H39" s="31">
        <f t="shared" si="0"/>
        <v>1040000</v>
      </c>
      <c r="I39" s="38" t="s">
        <v>72</v>
      </c>
      <c r="J39" s="39"/>
      <c r="K39" s="39" t="s">
        <v>105</v>
      </c>
      <c r="L39" s="38" t="s">
        <v>264</v>
      </c>
      <c r="M39" s="37" t="s">
        <v>256</v>
      </c>
      <c r="N39" s="38" t="s">
        <v>92</v>
      </c>
      <c r="O39" s="38" t="s">
        <v>85</v>
      </c>
      <c r="P39" s="38" t="s">
        <v>79</v>
      </c>
      <c r="Q39" s="38" t="s">
        <v>78</v>
      </c>
      <c r="R39" s="38" t="s">
        <v>77</v>
      </c>
      <c r="S39" s="38"/>
      <c r="T39" s="38" t="s">
        <v>86</v>
      </c>
      <c r="U39" s="39">
        <v>48</v>
      </c>
      <c r="V39" s="33">
        <v>260000</v>
      </c>
      <c r="W39" s="33">
        <v>260000</v>
      </c>
      <c r="X39" s="33">
        <v>520000</v>
      </c>
      <c r="Y39" s="33">
        <f t="shared" si="2"/>
        <v>1040000</v>
      </c>
      <c r="Z39" s="33">
        <v>0</v>
      </c>
      <c r="AA39" s="39"/>
      <c r="AB39" s="38" t="s">
        <v>87</v>
      </c>
      <c r="AC39" s="43" t="s">
        <v>93</v>
      </c>
      <c r="AD39" s="65" t="s">
        <v>94</v>
      </c>
    </row>
    <row r="40" spans="1:30" ht="49.5" customHeight="1" x14ac:dyDescent="0.2">
      <c r="A40" s="37" t="s">
        <v>241</v>
      </c>
      <c r="B40" s="29" t="s">
        <v>68</v>
      </c>
      <c r="C40" s="27">
        <v>2022</v>
      </c>
      <c r="D40" s="27">
        <v>2023</v>
      </c>
      <c r="E40" s="29" t="s">
        <v>157</v>
      </c>
      <c r="F40" s="27"/>
      <c r="G40" s="27" t="s">
        <v>83</v>
      </c>
      <c r="H40" s="31">
        <f t="shared" si="0"/>
        <v>1209000</v>
      </c>
      <c r="I40" s="38" t="s">
        <v>72</v>
      </c>
      <c r="J40" s="27"/>
      <c r="K40" s="39" t="s">
        <v>105</v>
      </c>
      <c r="L40" s="27" t="s">
        <v>265</v>
      </c>
      <c r="M40" s="36" t="s">
        <v>257</v>
      </c>
      <c r="N40" s="38" t="s">
        <v>87</v>
      </c>
      <c r="O40" s="38" t="s">
        <v>85</v>
      </c>
      <c r="P40" s="38" t="s">
        <v>79</v>
      </c>
      <c r="Q40" s="38" t="s">
        <v>78</v>
      </c>
      <c r="R40" s="38" t="s">
        <v>77</v>
      </c>
      <c r="S40" s="36"/>
      <c r="T40" s="27" t="s">
        <v>86</v>
      </c>
      <c r="U40" s="27">
        <v>12</v>
      </c>
      <c r="V40" s="33">
        <v>1209000</v>
      </c>
      <c r="W40" s="33">
        <v>0</v>
      </c>
      <c r="X40" s="33">
        <v>0</v>
      </c>
      <c r="Y40" s="33">
        <f t="shared" si="2"/>
        <v>1209000</v>
      </c>
      <c r="Z40" s="33">
        <v>0</v>
      </c>
      <c r="AA40" s="27"/>
      <c r="AB40" s="27" t="s">
        <v>83</v>
      </c>
      <c r="AC40" s="34" t="s">
        <v>88</v>
      </c>
      <c r="AD40" s="63" t="s">
        <v>125</v>
      </c>
    </row>
    <row r="41" spans="1:30" ht="42" customHeight="1" x14ac:dyDescent="0.2">
      <c r="A41" s="37" t="s">
        <v>242</v>
      </c>
      <c r="B41" s="29" t="s">
        <v>68</v>
      </c>
      <c r="C41" s="27">
        <v>2022</v>
      </c>
      <c r="D41" s="27">
        <v>2023</v>
      </c>
      <c r="E41" s="29" t="s">
        <v>161</v>
      </c>
      <c r="F41" s="27"/>
      <c r="G41" s="27" t="s">
        <v>83</v>
      </c>
      <c r="H41" s="31">
        <f t="shared" si="0"/>
        <v>2000000</v>
      </c>
      <c r="I41" s="38" t="s">
        <v>72</v>
      </c>
      <c r="J41" s="27"/>
      <c r="K41" s="27" t="s">
        <v>105</v>
      </c>
      <c r="L41" s="27" t="s">
        <v>266</v>
      </c>
      <c r="M41" s="36" t="s">
        <v>258</v>
      </c>
      <c r="N41" s="38" t="s">
        <v>87</v>
      </c>
      <c r="O41" s="38" t="s">
        <v>85</v>
      </c>
      <c r="P41" s="38" t="s">
        <v>79</v>
      </c>
      <c r="Q41" s="38" t="s">
        <v>78</v>
      </c>
      <c r="R41" s="38" t="s">
        <v>77</v>
      </c>
      <c r="S41" s="36"/>
      <c r="T41" s="27" t="s">
        <v>106</v>
      </c>
      <c r="U41" s="27">
        <v>60</v>
      </c>
      <c r="V41" s="33">
        <v>400000</v>
      </c>
      <c r="W41" s="33">
        <v>400000</v>
      </c>
      <c r="X41" s="33">
        <v>1200000</v>
      </c>
      <c r="Y41" s="33">
        <f t="shared" si="2"/>
        <v>2000000</v>
      </c>
      <c r="Z41" s="33">
        <v>0</v>
      </c>
      <c r="AA41" s="27"/>
      <c r="AB41" s="27" t="s">
        <v>83</v>
      </c>
      <c r="AC41" s="34" t="s">
        <v>88</v>
      </c>
      <c r="AD41" s="63" t="s">
        <v>125</v>
      </c>
    </row>
    <row r="42" spans="1:30" ht="38.25" customHeight="1" x14ac:dyDescent="0.2">
      <c r="A42" s="37" t="s">
        <v>243</v>
      </c>
      <c r="B42" s="29" t="s">
        <v>68</v>
      </c>
      <c r="C42" s="27">
        <v>2022</v>
      </c>
      <c r="D42" s="27">
        <v>2022</v>
      </c>
      <c r="E42" s="29" t="s">
        <v>162</v>
      </c>
      <c r="F42" s="27"/>
      <c r="G42" s="27" t="s">
        <v>83</v>
      </c>
      <c r="H42" s="31">
        <f t="shared" si="0"/>
        <v>3650000</v>
      </c>
      <c r="I42" s="38" t="s">
        <v>72</v>
      </c>
      <c r="J42" s="27"/>
      <c r="K42" s="27" t="s">
        <v>105</v>
      </c>
      <c r="L42" s="27" t="s">
        <v>121</v>
      </c>
      <c r="M42" s="36" t="s">
        <v>259</v>
      </c>
      <c r="N42" s="38" t="s">
        <v>92</v>
      </c>
      <c r="O42" s="38" t="s">
        <v>85</v>
      </c>
      <c r="P42" s="38" t="s">
        <v>79</v>
      </c>
      <c r="Q42" s="38" t="s">
        <v>78</v>
      </c>
      <c r="R42" s="38" t="s">
        <v>77</v>
      </c>
      <c r="S42" s="36"/>
      <c r="T42" s="27" t="s">
        <v>86</v>
      </c>
      <c r="U42" s="27">
        <v>60</v>
      </c>
      <c r="V42" s="33">
        <v>730000</v>
      </c>
      <c r="W42" s="33">
        <v>730000</v>
      </c>
      <c r="X42" s="33">
        <f>730000*3</f>
        <v>2190000</v>
      </c>
      <c r="Y42" s="33">
        <f t="shared" si="2"/>
        <v>3650000</v>
      </c>
      <c r="Z42" s="33">
        <v>0</v>
      </c>
      <c r="AA42" s="27"/>
      <c r="AB42" s="38" t="s">
        <v>87</v>
      </c>
      <c r="AC42" s="43" t="s">
        <v>93</v>
      </c>
      <c r="AD42" s="65" t="s">
        <v>94</v>
      </c>
    </row>
    <row r="43" spans="1:30" ht="38.25" customHeight="1" x14ac:dyDescent="0.2">
      <c r="A43" s="37" t="s">
        <v>238</v>
      </c>
      <c r="B43" s="29" t="s">
        <v>68</v>
      </c>
      <c r="C43" s="27">
        <v>2022</v>
      </c>
      <c r="D43" s="27">
        <v>2023</v>
      </c>
      <c r="E43" s="29" t="s">
        <v>163</v>
      </c>
      <c r="F43" s="27"/>
      <c r="G43" s="27" t="s">
        <v>83</v>
      </c>
      <c r="H43" s="31">
        <f t="shared" si="0"/>
        <v>1050000</v>
      </c>
      <c r="I43" s="38" t="s">
        <v>72</v>
      </c>
      <c r="J43" s="27"/>
      <c r="K43" s="27" t="s">
        <v>105</v>
      </c>
      <c r="L43" s="27" t="s">
        <v>266</v>
      </c>
      <c r="M43" s="36" t="s">
        <v>260</v>
      </c>
      <c r="N43" s="38" t="s">
        <v>87</v>
      </c>
      <c r="O43" s="38" t="s">
        <v>85</v>
      </c>
      <c r="P43" s="38" t="s">
        <v>79</v>
      </c>
      <c r="Q43" s="38" t="s">
        <v>78</v>
      </c>
      <c r="R43" s="38" t="s">
        <v>77</v>
      </c>
      <c r="S43" s="36"/>
      <c r="T43" s="27" t="s">
        <v>106</v>
      </c>
      <c r="U43" s="27">
        <v>36</v>
      </c>
      <c r="V43" s="33">
        <v>350000</v>
      </c>
      <c r="W43" s="33">
        <v>350000</v>
      </c>
      <c r="X43" s="33">
        <v>350000</v>
      </c>
      <c r="Y43" s="33">
        <f t="shared" si="2"/>
        <v>1050000</v>
      </c>
      <c r="Z43" s="33">
        <v>0</v>
      </c>
      <c r="AA43" s="27"/>
      <c r="AB43" s="27" t="s">
        <v>83</v>
      </c>
      <c r="AC43" s="34" t="s">
        <v>88</v>
      </c>
      <c r="AD43" s="63" t="s">
        <v>125</v>
      </c>
    </row>
    <row r="44" spans="1:30" x14ac:dyDescent="0.2">
      <c r="A44" s="50"/>
      <c r="B44" s="51"/>
      <c r="C44" s="51"/>
      <c r="D44" s="51"/>
      <c r="E44" s="51"/>
      <c r="F44" s="51"/>
      <c r="G44" s="51"/>
      <c r="H44" s="50"/>
      <c r="I44" s="51"/>
      <c r="J44" s="51"/>
      <c r="K44" s="51"/>
      <c r="L44" s="51"/>
      <c r="M44" s="50"/>
      <c r="N44" s="51"/>
      <c r="O44" s="51"/>
      <c r="P44" s="51"/>
      <c r="Q44" s="51"/>
      <c r="R44" s="51"/>
      <c r="S44" s="50"/>
      <c r="T44" s="51"/>
      <c r="U44" s="51"/>
      <c r="V44" s="50"/>
      <c r="W44" s="50"/>
      <c r="X44" s="52"/>
      <c r="Y44" s="50"/>
      <c r="Z44" s="50"/>
      <c r="AA44" s="51"/>
      <c r="AB44" s="51"/>
      <c r="AC44" s="51"/>
      <c r="AD44" s="67"/>
    </row>
    <row r="45" spans="1:30" x14ac:dyDescent="0.2">
      <c r="A45" s="50"/>
      <c r="B45" s="51"/>
      <c r="C45" s="51"/>
      <c r="D45" s="51"/>
      <c r="E45" s="51"/>
      <c r="F45" s="51"/>
      <c r="G45" s="51"/>
      <c r="H45" s="50"/>
      <c r="I45" s="51"/>
      <c r="J45" s="51"/>
      <c r="K45" s="51"/>
      <c r="L45" s="51"/>
      <c r="M45" s="50"/>
      <c r="N45" s="51"/>
      <c r="O45" s="51"/>
      <c r="P45" s="51"/>
      <c r="Q45" s="51"/>
      <c r="R45" s="51"/>
      <c r="S45" s="50"/>
      <c r="T45" s="51"/>
      <c r="U45" s="51"/>
      <c r="V45" s="50"/>
      <c r="W45" s="50"/>
      <c r="X45" s="52"/>
      <c r="Y45" s="50"/>
      <c r="Z45" s="50"/>
      <c r="AA45" s="51"/>
      <c r="AB45" s="51"/>
      <c r="AC45" s="51"/>
      <c r="AD45" s="67"/>
    </row>
  </sheetData>
  <autoFilter ref="A3:AD43"/>
  <mergeCells count="2">
    <mergeCell ref="A2:AD2"/>
    <mergeCell ref="A1:AD1"/>
  </mergeCells>
  <pageMargins left="0.54" right="0.39" top="0.59" bottom="0.53" header="0.4" footer="0.24"/>
  <pageSetup paperSize="9" scale="31" fitToHeight="112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Istruzioni</vt:lpstr>
      <vt:lpstr>Dati Ente</vt:lpstr>
      <vt:lpstr>Scheda B</vt:lpstr>
      <vt:lpstr>Istruzioni!Area_stampa</vt:lpstr>
    </vt:vector>
  </TitlesOfParts>
  <Company>CONSIP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Consip S.p.A.</dc:creator>
  <cp:lastModifiedBy>Davide Dellea</cp:lastModifiedBy>
  <cp:lastPrinted>2021-10-28T09:46:26Z</cp:lastPrinted>
  <dcterms:created xsi:type="dcterms:W3CDTF">2017-11-06T17:02:07Z</dcterms:created>
  <dcterms:modified xsi:type="dcterms:W3CDTF">2021-10-28T09:46:32Z</dcterms:modified>
</cp:coreProperties>
</file>