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8.21.88\Gestione_Acquisti\GARE\SERVIZI NON SANITARI\FABIOLA\ARIA_2022_013_CHIRURGIA ROBOTICA\4. DOCUMENTI ASST VALLE OLONA\"/>
    </mc:Choice>
  </mc:AlternateContent>
  <bookViews>
    <workbookView xWindow="-120" yWindow="-120" windowWidth="29040" windowHeight="15840"/>
  </bookViews>
  <sheets>
    <sheet name="dettaglio prezzi kit procedural" sheetId="49" r:id="rId1"/>
  </sheets>
  <definedNames>
    <definedName name="_xlnm._FilterDatabase" localSheetId="0" hidden="1">'dettaglio prezzi kit procedural'!$A$1:$H$109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49" l="1"/>
  <c r="E7" i="49" l="1"/>
  <c r="E12" i="49"/>
  <c r="G2" i="49"/>
  <c r="G55" i="49"/>
  <c r="E96" i="49"/>
  <c r="E93" i="49"/>
  <c r="E89" i="49"/>
  <c r="E87" i="49"/>
  <c r="G87" i="49" s="1"/>
  <c r="E83" i="49"/>
  <c r="E106" i="49"/>
  <c r="G106" i="49" s="1"/>
  <c r="E103" i="49"/>
  <c r="E100" i="49"/>
  <c r="E97" i="49"/>
  <c r="E94" i="49"/>
  <c r="E91" i="49"/>
  <c r="E88" i="49"/>
  <c r="E85" i="49"/>
  <c r="E82" i="49"/>
  <c r="E79" i="49"/>
  <c r="E76" i="49"/>
  <c r="G76" i="49" s="1"/>
  <c r="E72" i="49"/>
  <c r="E68" i="49"/>
  <c r="E65" i="49"/>
  <c r="G65" i="49" s="1"/>
  <c r="E62" i="49"/>
  <c r="G62" i="49" s="1"/>
  <c r="E58" i="49"/>
  <c r="E55" i="49"/>
  <c r="E52" i="49"/>
  <c r="G52" i="49" s="1"/>
  <c r="E48" i="49"/>
  <c r="E42" i="49"/>
  <c r="E36" i="49"/>
  <c r="E30" i="49"/>
  <c r="E24" i="49"/>
  <c r="E18" i="49"/>
  <c r="G72" i="49" l="1"/>
  <c r="G100" i="49" l="1"/>
  <c r="G24" i="49"/>
  <c r="G18" i="49"/>
  <c r="G36" i="49"/>
  <c r="G93" i="49"/>
  <c r="G30" i="49" l="1"/>
  <c r="G42" i="49"/>
  <c r="G96" i="49"/>
  <c r="G48" i="49"/>
  <c r="G89" i="49" l="1"/>
  <c r="G58" i="49" l="1"/>
  <c r="G68" i="49"/>
  <c r="G12" i="49"/>
  <c r="G79" i="49"/>
  <c r="G83" i="49"/>
  <c r="F109" i="49"/>
  <c r="G7" i="49" l="1"/>
  <c r="G109" i="49" s="1"/>
</calcChain>
</file>

<file path=xl/sharedStrings.xml><?xml version="1.0" encoding="utf-8"?>
<sst xmlns="http://schemas.openxmlformats.org/spreadsheetml/2006/main" count="147" uniqueCount="54">
  <si>
    <t>NEFRECTOMIA PARZIALE (SENZA URETERECTOMIA)</t>
  </si>
  <si>
    <t>NEFROURETERECTOMIA</t>
  </si>
  <si>
    <t>PIELOPLASTICHE</t>
  </si>
  <si>
    <t>PROSTATECTOMIA RADICALE</t>
  </si>
  <si>
    <t>GINECOLOGIA</t>
  </si>
  <si>
    <t>CHIRURGIA GENERALE, TORACICA, EPATOBILIOPANCREATICA</t>
  </si>
  <si>
    <t>ISTERECTOMIA E ANNESSIECTOMIA</t>
  </si>
  <si>
    <t>ISTERECTOMIA RADICALE E ANNESSIECTOMIA E LINFOADENECTOMIA</t>
  </si>
  <si>
    <t>ORL</t>
  </si>
  <si>
    <t>AREA CHIRURGICA</t>
  </si>
  <si>
    <t>pinza bipolare</t>
  </si>
  <si>
    <t>pinza fenestrata lunga ad ampia divaricazione</t>
  </si>
  <si>
    <t>RETTOPESSI</t>
  </si>
  <si>
    <t>RIPARAZIONE ERNIA INGUINALE BILATERALE</t>
  </si>
  <si>
    <t>RIPARAZIONE ERNIA SU INCISIONE (LAPAROCELE)</t>
  </si>
  <si>
    <t>CISTECTOMIA PARZIALE (endometriosi/fistole/neoplasia/diverticoli)</t>
  </si>
  <si>
    <t xml:space="preserve">SURRENALECTOMIA </t>
  </si>
  <si>
    <t>ADENOMECTOMIA TRANSVESCICALE</t>
  </si>
  <si>
    <t>TIROIDECTOMIA PARZIALE O TOTALE</t>
  </si>
  <si>
    <t>INTERVENTO</t>
  </si>
  <si>
    <t>DEVICE NEL KIT PROCEDURALE</t>
  </si>
  <si>
    <t>Quantitati di interventi stimati per l'intera durata dell'appalto</t>
  </si>
  <si>
    <t>Prezzo unitario per kit (al netto di Iva e/o di altre imposte e contributi di legge)</t>
  </si>
  <si>
    <t>Prezzo unitario per singola componente del kit (al netto di Iva e/o di altre imposte e contributi di legge)</t>
  </si>
  <si>
    <t>ALTRA RESEZIONE ANTERIORE DEL RETTO (PER VIA ADDOMINALE O CON CONTEMPORANEA COLOSTOMIA)</t>
  </si>
  <si>
    <t>Uncino</t>
  </si>
  <si>
    <t>1 pinza da presa fenestrata atraumatica</t>
  </si>
  <si>
    <t>1 porta aghi</t>
  </si>
  <si>
    <t>Forbici monopolari</t>
  </si>
  <si>
    <t>EMICOLECTOMIA DESTRA</t>
  </si>
  <si>
    <t>1 applicatore clips</t>
  </si>
  <si>
    <t>EMICOLECTOMIA SINISTRA</t>
  </si>
  <si>
    <t>GASTRECTOMIA PARZIALE CON ANASTOMOSI DIGIUNALE</t>
  </si>
  <si>
    <t>PINZA FENESTRATA BIPOLARE</t>
  </si>
  <si>
    <t>1 uncino monopolare</t>
  </si>
  <si>
    <t>1 pinza bipolare</t>
  </si>
  <si>
    <t>1 pinza da presa</t>
  </si>
  <si>
    <t>1 forbice mopolare</t>
  </si>
  <si>
    <t>RIPARAZIONE DI ERNIA DIAFRAMMATICA, PER VIA ADDOMINALE</t>
  </si>
  <si>
    <t>STRUMENTO BIPOLARE (MARYLAND O FENESTRATA)</t>
  </si>
  <si>
    <t xml:space="preserve">SPLENECTOMIA </t>
  </si>
  <si>
    <t>1 pinza da presa cadiere</t>
  </si>
  <si>
    <t xml:space="preserve">1 pinza bipolare </t>
  </si>
  <si>
    <t>1 maryland bipolare o un dissettore bipolare  curvo</t>
  </si>
  <si>
    <t>2 porta aghi</t>
  </si>
  <si>
    <t>forbice</t>
  </si>
  <si>
    <t>NEOVAGINA SIGMOIDEA</t>
  </si>
  <si>
    <t>suturatrice</t>
  </si>
  <si>
    <t>Quantitati di interventi stimati annuali</t>
  </si>
  <si>
    <t>Base d'asta unitaria del kit (al netto di Iva e/o di altre imposte e contributi di legge)</t>
  </si>
  <si>
    <t>Base d'asta complessiva per singolo kit (al netto di Iva e/o di altre imposte e contributi di legge)</t>
  </si>
  <si>
    <t>Prezzo complessivo per singolo kit (al netto di Iva e/o di altre imposte e contributi di legge)</t>
  </si>
  <si>
    <t>Numero massimo di utilizzo per ogni device</t>
  </si>
  <si>
    <t>Indicare ulteriori elementi costituenti il kit procedurale da includere al fine dell'utilizzo sul sistema di chirurgia robotica (accessori monouso necessari per la vestizione del carrello paziente e la preparazione del campo operatorio, etc..)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</si>
</sst>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  <numFmt numFmtId="166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51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165" fontId="2" fillId="4" borderId="1" xfId="2" applyNumberFormat="1" applyFont="1" applyFill="1" applyBorder="1" applyAlignment="1">
      <alignment horizontal="center" vertical="center" wrapText="1"/>
    </xf>
    <xf numFmtId="165" fontId="1" fillId="2" borderId="0" xfId="2" applyNumberFormat="1" applyFont="1" applyFill="1" applyAlignment="1">
      <alignment vertical="center" wrapText="1"/>
    </xf>
    <xf numFmtId="166" fontId="2" fillId="3" borderId="1" xfId="0" applyNumberFormat="1" applyFont="1" applyFill="1" applyBorder="1" applyAlignment="1">
      <alignment vertical="center" wrapText="1"/>
    </xf>
    <xf numFmtId="166" fontId="1" fillId="2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44" fontId="1" fillId="2" borderId="3" xfId="0" applyNumberFormat="1" applyFont="1" applyFill="1" applyBorder="1" applyAlignment="1">
      <alignment vertical="center" wrapText="1"/>
    </xf>
    <xf numFmtId="44" fontId="1" fillId="2" borderId="4" xfId="0" applyNumberFormat="1" applyFont="1" applyFill="1" applyBorder="1" applyAlignment="1">
      <alignment vertical="center" wrapText="1"/>
    </xf>
    <xf numFmtId="44" fontId="1" fillId="2" borderId="2" xfId="0" applyNumberFormat="1" applyFont="1" applyFill="1" applyBorder="1" applyAlignment="1">
      <alignment vertical="center" wrapText="1"/>
    </xf>
    <xf numFmtId="44" fontId="1" fillId="2" borderId="3" xfId="0" applyNumberFormat="1" applyFont="1" applyFill="1" applyBorder="1" applyAlignment="1">
      <alignment vertical="center"/>
    </xf>
    <xf numFmtId="44" fontId="1" fillId="2" borderId="4" xfId="0" applyNumberFormat="1" applyFont="1" applyFill="1" applyBorder="1" applyAlignment="1">
      <alignment vertical="center"/>
    </xf>
    <xf numFmtId="44" fontId="1" fillId="2" borderId="2" xfId="0" applyNumberFormat="1" applyFont="1" applyFill="1" applyBorder="1" applyAlignment="1">
      <alignment vertical="center"/>
    </xf>
    <xf numFmtId="165" fontId="1" fillId="2" borderId="3" xfId="2" applyNumberFormat="1" applyFont="1" applyFill="1" applyBorder="1" applyAlignment="1">
      <alignment horizontal="center" vertical="center" wrapText="1"/>
    </xf>
    <xf numFmtId="165" fontId="1" fillId="2" borderId="4" xfId="2" applyNumberFormat="1" applyFont="1" applyFill="1" applyBorder="1" applyAlignment="1">
      <alignment horizontal="center" vertical="center" wrapText="1"/>
    </xf>
    <xf numFmtId="165" fontId="1" fillId="2" borderId="2" xfId="2" applyNumberFormat="1" applyFont="1" applyFill="1" applyBorder="1" applyAlignment="1">
      <alignment horizontal="center" vertical="center" wrapText="1"/>
    </xf>
    <xf numFmtId="166" fontId="1" fillId="2" borderId="3" xfId="0" applyNumberFormat="1" applyFont="1" applyFill="1" applyBorder="1" applyAlignment="1">
      <alignment vertical="center" wrapText="1"/>
    </xf>
    <xf numFmtId="166" fontId="1" fillId="2" borderId="4" xfId="0" applyNumberFormat="1" applyFont="1" applyFill="1" applyBorder="1" applyAlignment="1">
      <alignment vertical="center" wrapText="1"/>
    </xf>
    <xf numFmtId="166" fontId="1" fillId="2" borderId="2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5" fontId="1" fillId="2" borderId="3" xfId="2" applyNumberFormat="1" applyFont="1" applyFill="1" applyBorder="1" applyAlignment="1">
      <alignment horizontal="center" vertical="center"/>
    </xf>
    <xf numFmtId="165" fontId="1" fillId="2" borderId="4" xfId="2" applyNumberFormat="1" applyFont="1" applyFill="1" applyBorder="1" applyAlignment="1">
      <alignment horizontal="center" vertical="center"/>
    </xf>
    <xf numFmtId="165" fontId="1" fillId="2" borderId="2" xfId="2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/>
    </xf>
    <xf numFmtId="165" fontId="1" fillId="2" borderId="1" xfId="2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44" fontId="1" fillId="2" borderId="3" xfId="0" applyNumberFormat="1" applyFont="1" applyFill="1" applyBorder="1" applyAlignment="1">
      <alignment horizontal="center" vertical="center" wrapText="1"/>
    </xf>
    <xf numFmtId="44" fontId="1" fillId="2" borderId="4" xfId="0" applyNumberFormat="1" applyFont="1" applyFill="1" applyBorder="1" applyAlignment="1">
      <alignment horizontal="center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166" fontId="1" fillId="2" borderId="3" xfId="0" applyNumberFormat="1" applyFont="1" applyFill="1" applyBorder="1" applyAlignment="1">
      <alignment horizontal="center" vertical="center" wrapText="1"/>
    </xf>
    <xf numFmtId="166" fontId="1" fillId="2" borderId="4" xfId="0" applyNumberFormat="1" applyFont="1" applyFill="1" applyBorder="1" applyAlignment="1">
      <alignment horizontal="center"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/>
    </xf>
    <xf numFmtId="44" fontId="1" fillId="2" borderId="4" xfId="0" applyNumberFormat="1" applyFont="1" applyFill="1" applyBorder="1" applyAlignment="1">
      <alignment horizontal="center" vertical="center"/>
    </xf>
    <xf numFmtId="44" fontId="1" fillId="2" borderId="2" xfId="0" applyNumberFormat="1" applyFont="1" applyFill="1" applyBorder="1" applyAlignment="1">
      <alignment horizontal="center" vertical="center"/>
    </xf>
  </cellXfs>
  <cellStyles count="3">
    <cellStyle name="Migliaia" xfId="2" builtinId="3"/>
    <cellStyle name="Migliaia 2" xfId="1"/>
    <cellStyle name="Normale" xfId="0" builtinId="0"/>
  </cellStyles>
  <dxfs count="0"/>
  <tableStyles count="0" defaultTableStyle="TableStyleMedium2" defaultPivotStyle="PivotStyleLight16"/>
  <colors>
    <mruColors>
      <color rgb="FFEAEAEA"/>
      <color rgb="FFF2F2F2"/>
      <color rgb="FFCCE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tabSelected="1" zoomScale="70" zoomScaleNormal="70" workbookViewId="0">
      <selection activeCell="L109" sqref="A1:L109"/>
    </sheetView>
  </sheetViews>
  <sheetFormatPr defaultColWidth="9.140625" defaultRowHeight="15" x14ac:dyDescent="0.25"/>
  <cols>
    <col min="1" max="1" width="17.140625" style="1" customWidth="1"/>
    <col min="2" max="2" width="110" style="12" bestFit="1" customWidth="1"/>
    <col min="3" max="3" width="27.140625" style="1" customWidth="1"/>
    <col min="4" max="5" width="32" style="9" customWidth="1"/>
    <col min="6" max="7" width="32" style="6" customWidth="1"/>
    <col min="8" max="9" width="32.42578125" style="1" customWidth="1"/>
    <col min="10" max="10" width="32.5703125" style="1" customWidth="1"/>
    <col min="11" max="11" width="32.28515625" style="1" customWidth="1"/>
    <col min="12" max="12" width="34" style="1" customWidth="1"/>
    <col min="13" max="16384" width="9.140625" style="1"/>
  </cols>
  <sheetData>
    <row r="1" spans="1:12" ht="120" x14ac:dyDescent="0.25">
      <c r="A1" s="7" t="s">
        <v>9</v>
      </c>
      <c r="B1" s="5" t="s">
        <v>19</v>
      </c>
      <c r="C1" s="5" t="s">
        <v>20</v>
      </c>
      <c r="D1" s="8" t="s">
        <v>48</v>
      </c>
      <c r="E1" s="8" t="s">
        <v>21</v>
      </c>
      <c r="F1" s="3" t="s">
        <v>49</v>
      </c>
      <c r="G1" s="3" t="s">
        <v>50</v>
      </c>
      <c r="H1" s="3" t="s">
        <v>22</v>
      </c>
      <c r="I1" s="3" t="s">
        <v>51</v>
      </c>
      <c r="J1" s="3" t="s">
        <v>23</v>
      </c>
      <c r="K1" s="3" t="s">
        <v>52</v>
      </c>
      <c r="L1" s="3" t="s">
        <v>53</v>
      </c>
    </row>
    <row r="2" spans="1:12" ht="15" customHeight="1" x14ac:dyDescent="0.25">
      <c r="A2" s="41" t="s">
        <v>5</v>
      </c>
      <c r="B2" s="31" t="s">
        <v>24</v>
      </c>
      <c r="C2" s="2" t="s">
        <v>25</v>
      </c>
      <c r="D2" s="19">
        <f>E2/5</f>
        <v>3.2</v>
      </c>
      <c r="E2" s="19">
        <v>16</v>
      </c>
      <c r="F2" s="13">
        <v>2384.5500000000002</v>
      </c>
      <c r="G2" s="22">
        <f>E2*F2</f>
        <v>38152.800000000003</v>
      </c>
      <c r="H2" s="4"/>
      <c r="I2" s="45"/>
      <c r="J2" s="45"/>
      <c r="K2" s="45"/>
      <c r="L2" s="45"/>
    </row>
    <row r="3" spans="1:12" ht="30" x14ac:dyDescent="0.25">
      <c r="A3" s="41"/>
      <c r="B3" s="32"/>
      <c r="C3" s="2" t="s">
        <v>26</v>
      </c>
      <c r="D3" s="20"/>
      <c r="E3" s="20"/>
      <c r="F3" s="25"/>
      <c r="G3" s="23"/>
      <c r="H3" s="4"/>
      <c r="I3" s="46"/>
      <c r="J3" s="46"/>
      <c r="K3" s="46"/>
      <c r="L3" s="46"/>
    </row>
    <row r="4" spans="1:12" x14ac:dyDescent="0.25">
      <c r="A4" s="41"/>
      <c r="B4" s="32"/>
      <c r="C4" s="2" t="s">
        <v>27</v>
      </c>
      <c r="D4" s="20"/>
      <c r="E4" s="20"/>
      <c r="F4" s="25"/>
      <c r="G4" s="23"/>
      <c r="H4" s="4"/>
      <c r="I4" s="46"/>
      <c r="J4" s="46"/>
      <c r="K4" s="46"/>
      <c r="L4" s="46"/>
    </row>
    <row r="5" spans="1:12" x14ac:dyDescent="0.25">
      <c r="A5" s="41"/>
      <c r="B5" s="32"/>
      <c r="C5" s="2" t="s">
        <v>10</v>
      </c>
      <c r="D5" s="20"/>
      <c r="E5" s="20"/>
      <c r="F5" s="25"/>
      <c r="G5" s="23"/>
      <c r="H5" s="4"/>
      <c r="I5" s="46"/>
      <c r="J5" s="46"/>
      <c r="K5" s="46"/>
      <c r="L5" s="46"/>
    </row>
    <row r="6" spans="1:12" ht="30" x14ac:dyDescent="0.25">
      <c r="A6" s="41"/>
      <c r="B6" s="33"/>
      <c r="C6" s="2" t="s">
        <v>11</v>
      </c>
      <c r="D6" s="21"/>
      <c r="E6" s="21"/>
      <c r="F6" s="26"/>
      <c r="G6" s="24"/>
      <c r="H6" s="4"/>
      <c r="I6" s="47"/>
      <c r="J6" s="47"/>
      <c r="K6" s="47"/>
      <c r="L6" s="47"/>
    </row>
    <row r="7" spans="1:12" x14ac:dyDescent="0.25">
      <c r="A7" s="41"/>
      <c r="B7" s="31" t="s">
        <v>24</v>
      </c>
      <c r="C7" s="2" t="s">
        <v>28</v>
      </c>
      <c r="D7" s="19">
        <v>29</v>
      </c>
      <c r="E7" s="19">
        <f>D7*5</f>
        <v>145</v>
      </c>
      <c r="F7" s="13">
        <v>2630.31</v>
      </c>
      <c r="G7" s="22">
        <f>E7*F7</f>
        <v>381394.95</v>
      </c>
      <c r="H7" s="4"/>
      <c r="I7" s="45"/>
      <c r="J7" s="45"/>
      <c r="K7" s="45"/>
      <c r="L7" s="45"/>
    </row>
    <row r="8" spans="1:12" ht="30" x14ac:dyDescent="0.25">
      <c r="A8" s="41"/>
      <c r="B8" s="32"/>
      <c r="C8" s="2" t="s">
        <v>26</v>
      </c>
      <c r="D8" s="20"/>
      <c r="E8" s="20"/>
      <c r="F8" s="25"/>
      <c r="G8" s="23"/>
      <c r="H8" s="4"/>
      <c r="I8" s="46"/>
      <c r="J8" s="46"/>
      <c r="K8" s="46"/>
      <c r="L8" s="46"/>
    </row>
    <row r="9" spans="1:12" x14ac:dyDescent="0.25">
      <c r="A9" s="41"/>
      <c r="B9" s="32"/>
      <c r="C9" s="2" t="s">
        <v>27</v>
      </c>
      <c r="D9" s="20"/>
      <c r="E9" s="20"/>
      <c r="F9" s="25"/>
      <c r="G9" s="23"/>
      <c r="H9" s="4"/>
      <c r="I9" s="46"/>
      <c r="J9" s="46"/>
      <c r="K9" s="46"/>
      <c r="L9" s="46"/>
    </row>
    <row r="10" spans="1:12" x14ac:dyDescent="0.25">
      <c r="A10" s="41"/>
      <c r="B10" s="32"/>
      <c r="C10" s="2" t="s">
        <v>10</v>
      </c>
      <c r="D10" s="20"/>
      <c r="E10" s="20"/>
      <c r="F10" s="25"/>
      <c r="G10" s="23"/>
      <c r="H10" s="4"/>
      <c r="I10" s="46"/>
      <c r="J10" s="46"/>
      <c r="K10" s="46"/>
      <c r="L10" s="46"/>
    </row>
    <row r="11" spans="1:12" ht="30" x14ac:dyDescent="0.25">
      <c r="A11" s="41"/>
      <c r="B11" s="33"/>
      <c r="C11" s="2" t="s">
        <v>11</v>
      </c>
      <c r="D11" s="21"/>
      <c r="E11" s="21"/>
      <c r="F11" s="26"/>
      <c r="G11" s="24"/>
      <c r="H11" s="4"/>
      <c r="I11" s="47"/>
      <c r="J11" s="47"/>
      <c r="K11" s="47"/>
      <c r="L11" s="47"/>
    </row>
    <row r="12" spans="1:12" x14ac:dyDescent="0.25">
      <c r="A12" s="41"/>
      <c r="B12" s="31" t="s">
        <v>29</v>
      </c>
      <c r="C12" s="2" t="s">
        <v>25</v>
      </c>
      <c r="D12" s="19">
        <v>3</v>
      </c>
      <c r="E12" s="19">
        <f>D12*5</f>
        <v>15</v>
      </c>
      <c r="F12" s="13">
        <v>2529.6999999999998</v>
      </c>
      <c r="G12" s="13">
        <f>E12*F12</f>
        <v>37945.5</v>
      </c>
      <c r="H12" s="4"/>
      <c r="I12" s="42"/>
      <c r="J12" s="42"/>
      <c r="K12" s="42"/>
      <c r="L12" s="42"/>
    </row>
    <row r="13" spans="1:12" ht="30" x14ac:dyDescent="0.25">
      <c r="A13" s="41"/>
      <c r="B13" s="32"/>
      <c r="C13" s="2" t="s">
        <v>26</v>
      </c>
      <c r="D13" s="20"/>
      <c r="E13" s="20"/>
      <c r="F13" s="25"/>
      <c r="G13" s="14"/>
      <c r="H13" s="4"/>
      <c r="I13" s="43"/>
      <c r="J13" s="43"/>
      <c r="K13" s="43"/>
      <c r="L13" s="43"/>
    </row>
    <row r="14" spans="1:12" x14ac:dyDescent="0.25">
      <c r="A14" s="41"/>
      <c r="B14" s="32"/>
      <c r="C14" s="2" t="s">
        <v>30</v>
      </c>
      <c r="D14" s="20"/>
      <c r="E14" s="20"/>
      <c r="F14" s="25"/>
      <c r="G14" s="14"/>
      <c r="H14" s="4"/>
      <c r="I14" s="43"/>
      <c r="J14" s="43"/>
      <c r="K14" s="43"/>
      <c r="L14" s="43"/>
    </row>
    <row r="15" spans="1:12" x14ac:dyDescent="0.25">
      <c r="A15" s="41"/>
      <c r="B15" s="32"/>
      <c r="C15" s="2" t="s">
        <v>27</v>
      </c>
      <c r="D15" s="20"/>
      <c r="E15" s="20"/>
      <c r="F15" s="25"/>
      <c r="G15" s="14"/>
      <c r="H15" s="4"/>
      <c r="I15" s="43"/>
      <c r="J15" s="43"/>
      <c r="K15" s="43"/>
      <c r="L15" s="43"/>
    </row>
    <row r="16" spans="1:12" x14ac:dyDescent="0.25">
      <c r="A16" s="41"/>
      <c r="B16" s="32"/>
      <c r="C16" s="2" t="s">
        <v>10</v>
      </c>
      <c r="D16" s="20"/>
      <c r="E16" s="20"/>
      <c r="F16" s="25"/>
      <c r="G16" s="14"/>
      <c r="H16" s="4"/>
      <c r="I16" s="43"/>
      <c r="J16" s="43"/>
      <c r="K16" s="43"/>
      <c r="L16" s="43"/>
    </row>
    <row r="17" spans="1:12" ht="30" x14ac:dyDescent="0.25">
      <c r="A17" s="41"/>
      <c r="B17" s="33"/>
      <c r="C17" s="2" t="s">
        <v>11</v>
      </c>
      <c r="D17" s="21"/>
      <c r="E17" s="21"/>
      <c r="F17" s="26"/>
      <c r="G17" s="15"/>
      <c r="H17" s="4"/>
      <c r="I17" s="44"/>
      <c r="J17" s="44"/>
      <c r="K17" s="44"/>
      <c r="L17" s="44"/>
    </row>
    <row r="18" spans="1:12" x14ac:dyDescent="0.25">
      <c r="A18" s="41"/>
      <c r="B18" s="31" t="s">
        <v>29</v>
      </c>
      <c r="C18" s="2" t="s">
        <v>28</v>
      </c>
      <c r="D18" s="19">
        <v>25</v>
      </c>
      <c r="E18" s="19">
        <f>D18*5</f>
        <v>125</v>
      </c>
      <c r="F18" s="13">
        <v>2775.46</v>
      </c>
      <c r="G18" s="13">
        <f>E18*F18</f>
        <v>346932.5</v>
      </c>
      <c r="H18" s="4"/>
      <c r="I18" s="42"/>
      <c r="J18" s="42"/>
      <c r="K18" s="42"/>
      <c r="L18" s="42"/>
    </row>
    <row r="19" spans="1:12" ht="30" x14ac:dyDescent="0.25">
      <c r="A19" s="41"/>
      <c r="B19" s="32"/>
      <c r="C19" s="2" t="s">
        <v>26</v>
      </c>
      <c r="D19" s="20"/>
      <c r="E19" s="20"/>
      <c r="F19" s="25"/>
      <c r="G19" s="14"/>
      <c r="H19" s="4"/>
      <c r="I19" s="43"/>
      <c r="J19" s="43"/>
      <c r="K19" s="43"/>
      <c r="L19" s="43"/>
    </row>
    <row r="20" spans="1:12" x14ac:dyDescent="0.25">
      <c r="A20" s="41"/>
      <c r="B20" s="32"/>
      <c r="C20" s="2" t="s">
        <v>30</v>
      </c>
      <c r="D20" s="20"/>
      <c r="E20" s="20"/>
      <c r="F20" s="25"/>
      <c r="G20" s="14"/>
      <c r="H20" s="4"/>
      <c r="I20" s="43"/>
      <c r="J20" s="43"/>
      <c r="K20" s="43"/>
      <c r="L20" s="43"/>
    </row>
    <row r="21" spans="1:12" x14ac:dyDescent="0.25">
      <c r="A21" s="41"/>
      <c r="B21" s="32"/>
      <c r="C21" s="2" t="s">
        <v>27</v>
      </c>
      <c r="D21" s="20"/>
      <c r="E21" s="20"/>
      <c r="F21" s="25"/>
      <c r="G21" s="14"/>
      <c r="H21" s="4"/>
      <c r="I21" s="43"/>
      <c r="J21" s="43"/>
      <c r="K21" s="43"/>
      <c r="L21" s="43"/>
    </row>
    <row r="22" spans="1:12" x14ac:dyDescent="0.25">
      <c r="A22" s="41"/>
      <c r="B22" s="32"/>
      <c r="C22" s="2" t="s">
        <v>10</v>
      </c>
      <c r="D22" s="20"/>
      <c r="E22" s="20"/>
      <c r="F22" s="25"/>
      <c r="G22" s="14"/>
      <c r="H22" s="4"/>
      <c r="I22" s="43"/>
      <c r="J22" s="43"/>
      <c r="K22" s="43"/>
      <c r="L22" s="43"/>
    </row>
    <row r="23" spans="1:12" ht="30" x14ac:dyDescent="0.25">
      <c r="A23" s="41"/>
      <c r="B23" s="33"/>
      <c r="C23" s="2" t="s">
        <v>11</v>
      </c>
      <c r="D23" s="21"/>
      <c r="E23" s="21"/>
      <c r="F23" s="26"/>
      <c r="G23" s="15"/>
      <c r="H23" s="4"/>
      <c r="I23" s="44"/>
      <c r="J23" s="44"/>
      <c r="K23" s="44"/>
      <c r="L23" s="44"/>
    </row>
    <row r="24" spans="1:12" x14ac:dyDescent="0.25">
      <c r="A24" s="41"/>
      <c r="B24" s="31" t="s">
        <v>31</v>
      </c>
      <c r="C24" s="2" t="s">
        <v>25</v>
      </c>
      <c r="D24" s="19">
        <v>2</v>
      </c>
      <c r="E24" s="19">
        <f>D24*5</f>
        <v>10</v>
      </c>
      <c r="F24" s="13">
        <v>2529.6999999999998</v>
      </c>
      <c r="G24" s="13">
        <f>E24*F24</f>
        <v>25297</v>
      </c>
      <c r="H24" s="4"/>
      <c r="I24" s="42"/>
      <c r="J24" s="42"/>
      <c r="K24" s="42"/>
      <c r="L24" s="42"/>
    </row>
    <row r="25" spans="1:12" ht="30" x14ac:dyDescent="0.25">
      <c r="A25" s="41"/>
      <c r="B25" s="32"/>
      <c r="C25" s="2" t="s">
        <v>26</v>
      </c>
      <c r="D25" s="20"/>
      <c r="E25" s="20"/>
      <c r="F25" s="25"/>
      <c r="G25" s="14"/>
      <c r="H25" s="4"/>
      <c r="I25" s="43"/>
      <c r="J25" s="43"/>
      <c r="K25" s="43"/>
      <c r="L25" s="43"/>
    </row>
    <row r="26" spans="1:12" x14ac:dyDescent="0.25">
      <c r="A26" s="41"/>
      <c r="B26" s="32"/>
      <c r="C26" s="2" t="s">
        <v>30</v>
      </c>
      <c r="D26" s="20"/>
      <c r="E26" s="20"/>
      <c r="F26" s="25"/>
      <c r="G26" s="14"/>
      <c r="H26" s="4"/>
      <c r="I26" s="43"/>
      <c r="J26" s="43"/>
      <c r="K26" s="43"/>
      <c r="L26" s="43"/>
    </row>
    <row r="27" spans="1:12" x14ac:dyDescent="0.25">
      <c r="A27" s="41"/>
      <c r="B27" s="32"/>
      <c r="C27" s="2" t="s">
        <v>27</v>
      </c>
      <c r="D27" s="20"/>
      <c r="E27" s="20"/>
      <c r="F27" s="25"/>
      <c r="G27" s="14"/>
      <c r="H27" s="4"/>
      <c r="I27" s="43"/>
      <c r="J27" s="43"/>
      <c r="K27" s="43"/>
      <c r="L27" s="43"/>
    </row>
    <row r="28" spans="1:12" x14ac:dyDescent="0.25">
      <c r="A28" s="41"/>
      <c r="B28" s="32"/>
      <c r="C28" s="2" t="s">
        <v>10</v>
      </c>
      <c r="D28" s="20"/>
      <c r="E28" s="20"/>
      <c r="F28" s="25"/>
      <c r="G28" s="14"/>
      <c r="H28" s="4"/>
      <c r="I28" s="43"/>
      <c r="J28" s="43"/>
      <c r="K28" s="43"/>
      <c r="L28" s="43"/>
    </row>
    <row r="29" spans="1:12" ht="30" x14ac:dyDescent="0.25">
      <c r="A29" s="41"/>
      <c r="B29" s="33"/>
      <c r="C29" s="2" t="s">
        <v>11</v>
      </c>
      <c r="D29" s="21"/>
      <c r="E29" s="21"/>
      <c r="F29" s="26"/>
      <c r="G29" s="15"/>
      <c r="H29" s="4"/>
      <c r="I29" s="44"/>
      <c r="J29" s="44"/>
      <c r="K29" s="44"/>
      <c r="L29" s="44"/>
    </row>
    <row r="30" spans="1:12" x14ac:dyDescent="0.25">
      <c r="A30" s="41"/>
      <c r="B30" s="31" t="s">
        <v>31</v>
      </c>
      <c r="C30" s="2" t="s">
        <v>28</v>
      </c>
      <c r="D30" s="19">
        <v>21</v>
      </c>
      <c r="E30" s="19">
        <f>D30*5</f>
        <v>105</v>
      </c>
      <c r="F30" s="13">
        <v>2775.46</v>
      </c>
      <c r="G30" s="13">
        <f>E30*F30</f>
        <v>291423.3</v>
      </c>
      <c r="H30" s="4"/>
      <c r="I30" s="42"/>
      <c r="J30" s="42"/>
      <c r="K30" s="42"/>
      <c r="L30" s="42"/>
    </row>
    <row r="31" spans="1:12" ht="30" x14ac:dyDescent="0.25">
      <c r="A31" s="41"/>
      <c r="B31" s="32"/>
      <c r="C31" s="2" t="s">
        <v>26</v>
      </c>
      <c r="D31" s="20"/>
      <c r="E31" s="20"/>
      <c r="F31" s="25"/>
      <c r="G31" s="14"/>
      <c r="H31" s="4"/>
      <c r="I31" s="43"/>
      <c r="J31" s="43"/>
      <c r="K31" s="43"/>
      <c r="L31" s="43"/>
    </row>
    <row r="32" spans="1:12" x14ac:dyDescent="0.25">
      <c r="A32" s="41"/>
      <c r="B32" s="32"/>
      <c r="C32" s="2" t="s">
        <v>30</v>
      </c>
      <c r="D32" s="20"/>
      <c r="E32" s="20"/>
      <c r="F32" s="25"/>
      <c r="G32" s="14"/>
      <c r="H32" s="4"/>
      <c r="I32" s="43"/>
      <c r="J32" s="43"/>
      <c r="K32" s="43"/>
      <c r="L32" s="43"/>
    </row>
    <row r="33" spans="1:12" x14ac:dyDescent="0.25">
      <c r="A33" s="41"/>
      <c r="B33" s="32"/>
      <c r="C33" s="2" t="s">
        <v>27</v>
      </c>
      <c r="D33" s="20"/>
      <c r="E33" s="20"/>
      <c r="F33" s="25"/>
      <c r="G33" s="14"/>
      <c r="H33" s="4"/>
      <c r="I33" s="43"/>
      <c r="J33" s="43"/>
      <c r="K33" s="43"/>
      <c r="L33" s="43"/>
    </row>
    <row r="34" spans="1:12" x14ac:dyDescent="0.25">
      <c r="A34" s="41"/>
      <c r="B34" s="32"/>
      <c r="C34" s="2" t="s">
        <v>10</v>
      </c>
      <c r="D34" s="20"/>
      <c r="E34" s="20"/>
      <c r="F34" s="25"/>
      <c r="G34" s="14"/>
      <c r="H34" s="4"/>
      <c r="I34" s="43"/>
      <c r="J34" s="43"/>
      <c r="K34" s="43"/>
      <c r="L34" s="43"/>
    </row>
    <row r="35" spans="1:12" ht="30" x14ac:dyDescent="0.25">
      <c r="A35" s="41"/>
      <c r="B35" s="33"/>
      <c r="C35" s="2" t="s">
        <v>11</v>
      </c>
      <c r="D35" s="21"/>
      <c r="E35" s="21"/>
      <c r="F35" s="26"/>
      <c r="G35" s="15"/>
      <c r="H35" s="4"/>
      <c r="I35" s="44"/>
      <c r="J35" s="44"/>
      <c r="K35" s="44"/>
      <c r="L35" s="44"/>
    </row>
    <row r="36" spans="1:12" ht="15" customHeight="1" x14ac:dyDescent="0.25">
      <c r="A36" s="41"/>
      <c r="B36" s="31" t="s">
        <v>32</v>
      </c>
      <c r="C36" s="2" t="s">
        <v>25</v>
      </c>
      <c r="D36" s="19">
        <v>1</v>
      </c>
      <c r="E36" s="19">
        <f>D36*5</f>
        <v>5</v>
      </c>
      <c r="F36" s="13">
        <v>2529.6999999999998</v>
      </c>
      <c r="G36" s="13">
        <f>F36*E36</f>
        <v>12648.5</v>
      </c>
      <c r="H36" s="4"/>
      <c r="I36" s="42"/>
      <c r="J36" s="42"/>
      <c r="K36" s="42"/>
      <c r="L36" s="42"/>
    </row>
    <row r="37" spans="1:12" ht="30" x14ac:dyDescent="0.25">
      <c r="A37" s="41"/>
      <c r="B37" s="32"/>
      <c r="C37" s="2" t="s">
        <v>26</v>
      </c>
      <c r="D37" s="20"/>
      <c r="E37" s="20"/>
      <c r="F37" s="25"/>
      <c r="G37" s="14"/>
      <c r="H37" s="4"/>
      <c r="I37" s="43"/>
      <c r="J37" s="43"/>
      <c r="K37" s="43"/>
      <c r="L37" s="43"/>
    </row>
    <row r="38" spans="1:12" x14ac:dyDescent="0.25">
      <c r="A38" s="41"/>
      <c r="B38" s="32"/>
      <c r="C38" s="2" t="s">
        <v>30</v>
      </c>
      <c r="D38" s="20"/>
      <c r="E38" s="20"/>
      <c r="F38" s="25"/>
      <c r="G38" s="14"/>
      <c r="H38" s="4"/>
      <c r="I38" s="43"/>
      <c r="J38" s="43"/>
      <c r="K38" s="43"/>
      <c r="L38" s="43"/>
    </row>
    <row r="39" spans="1:12" ht="30" x14ac:dyDescent="0.25">
      <c r="A39" s="41"/>
      <c r="B39" s="32"/>
      <c r="C39" s="2" t="s">
        <v>33</v>
      </c>
      <c r="D39" s="20"/>
      <c r="E39" s="20"/>
      <c r="F39" s="25"/>
      <c r="G39" s="14"/>
      <c r="H39" s="4"/>
      <c r="I39" s="43"/>
      <c r="J39" s="43"/>
      <c r="K39" s="43"/>
      <c r="L39" s="43"/>
    </row>
    <row r="40" spans="1:12" x14ac:dyDescent="0.25">
      <c r="A40" s="41"/>
      <c r="B40" s="32"/>
      <c r="C40" s="2" t="s">
        <v>27</v>
      </c>
      <c r="D40" s="20"/>
      <c r="E40" s="20"/>
      <c r="F40" s="25"/>
      <c r="G40" s="14"/>
      <c r="H40" s="4"/>
      <c r="I40" s="43"/>
      <c r="J40" s="43"/>
      <c r="K40" s="43"/>
      <c r="L40" s="43"/>
    </row>
    <row r="41" spans="1:12" ht="30" x14ac:dyDescent="0.25">
      <c r="A41" s="41"/>
      <c r="B41" s="33"/>
      <c r="C41" s="2" t="s">
        <v>11</v>
      </c>
      <c r="D41" s="21"/>
      <c r="E41" s="21"/>
      <c r="F41" s="26"/>
      <c r="G41" s="15"/>
      <c r="H41" s="4"/>
      <c r="I41" s="44"/>
      <c r="J41" s="44"/>
      <c r="K41" s="44"/>
      <c r="L41" s="44"/>
    </row>
    <row r="42" spans="1:12" x14ac:dyDescent="0.25">
      <c r="A42" s="41"/>
      <c r="B42" s="31" t="s">
        <v>32</v>
      </c>
      <c r="C42" s="2" t="s">
        <v>28</v>
      </c>
      <c r="D42" s="19">
        <v>3</v>
      </c>
      <c r="E42" s="19">
        <f>D42*5</f>
        <v>15</v>
      </c>
      <c r="F42" s="13">
        <v>2775.46</v>
      </c>
      <c r="G42" s="13">
        <f>E42*F42</f>
        <v>41631.9</v>
      </c>
      <c r="H42" s="4"/>
      <c r="I42" s="42"/>
      <c r="J42" s="42"/>
      <c r="K42" s="42"/>
      <c r="L42" s="42"/>
    </row>
    <row r="43" spans="1:12" ht="30" x14ac:dyDescent="0.25">
      <c r="A43" s="41"/>
      <c r="B43" s="32"/>
      <c r="C43" s="2" t="s">
        <v>26</v>
      </c>
      <c r="D43" s="20"/>
      <c r="E43" s="20"/>
      <c r="F43" s="25"/>
      <c r="G43" s="14"/>
      <c r="H43" s="4"/>
      <c r="I43" s="43"/>
      <c r="J43" s="43"/>
      <c r="K43" s="43"/>
      <c r="L43" s="43"/>
    </row>
    <row r="44" spans="1:12" x14ac:dyDescent="0.25">
      <c r="A44" s="41"/>
      <c r="B44" s="32"/>
      <c r="C44" s="2" t="s">
        <v>30</v>
      </c>
      <c r="D44" s="20"/>
      <c r="E44" s="20"/>
      <c r="F44" s="25"/>
      <c r="G44" s="14"/>
      <c r="H44" s="4"/>
      <c r="I44" s="43"/>
      <c r="J44" s="43"/>
      <c r="K44" s="43"/>
      <c r="L44" s="43"/>
    </row>
    <row r="45" spans="1:12" ht="30" x14ac:dyDescent="0.25">
      <c r="A45" s="41"/>
      <c r="B45" s="32"/>
      <c r="C45" s="2" t="s">
        <v>33</v>
      </c>
      <c r="D45" s="20"/>
      <c r="E45" s="20"/>
      <c r="F45" s="25"/>
      <c r="G45" s="14"/>
      <c r="H45" s="4"/>
      <c r="I45" s="43"/>
      <c r="J45" s="43"/>
      <c r="K45" s="43"/>
      <c r="L45" s="43"/>
    </row>
    <row r="46" spans="1:12" x14ac:dyDescent="0.25">
      <c r="A46" s="41"/>
      <c r="B46" s="32"/>
      <c r="C46" s="2" t="s">
        <v>27</v>
      </c>
      <c r="D46" s="20"/>
      <c r="E46" s="20"/>
      <c r="F46" s="25"/>
      <c r="G46" s="14"/>
      <c r="H46" s="4"/>
      <c r="I46" s="43"/>
      <c r="J46" s="43"/>
      <c r="K46" s="43"/>
      <c r="L46" s="43"/>
    </row>
    <row r="47" spans="1:12" ht="30" x14ac:dyDescent="0.25">
      <c r="A47" s="41"/>
      <c r="B47" s="33"/>
      <c r="C47" s="2" t="s">
        <v>11</v>
      </c>
      <c r="D47" s="21"/>
      <c r="E47" s="21"/>
      <c r="F47" s="26"/>
      <c r="G47" s="15"/>
      <c r="H47" s="4"/>
      <c r="I47" s="44"/>
      <c r="J47" s="44"/>
      <c r="K47" s="44"/>
      <c r="L47" s="44"/>
    </row>
    <row r="48" spans="1:12" x14ac:dyDescent="0.25">
      <c r="A48" s="41"/>
      <c r="B48" s="31" t="s">
        <v>38</v>
      </c>
      <c r="C48" s="2" t="s">
        <v>28</v>
      </c>
      <c r="D48" s="19">
        <v>1</v>
      </c>
      <c r="E48" s="19">
        <f>D48*5</f>
        <v>5</v>
      </c>
      <c r="F48" s="13">
        <v>2207.91</v>
      </c>
      <c r="G48" s="13">
        <f>F48*E48</f>
        <v>11039.55</v>
      </c>
      <c r="H48" s="4"/>
      <c r="I48" s="42"/>
      <c r="J48" s="42"/>
      <c r="K48" s="42"/>
      <c r="L48" s="42"/>
    </row>
    <row r="49" spans="1:12" ht="30" x14ac:dyDescent="0.25">
      <c r="A49" s="41"/>
      <c r="B49" s="32"/>
      <c r="C49" s="2" t="s">
        <v>26</v>
      </c>
      <c r="D49" s="20"/>
      <c r="E49" s="20"/>
      <c r="F49" s="25"/>
      <c r="G49" s="14"/>
      <c r="H49" s="4"/>
      <c r="I49" s="43"/>
      <c r="J49" s="43"/>
      <c r="K49" s="43"/>
      <c r="L49" s="43"/>
    </row>
    <row r="50" spans="1:12" x14ac:dyDescent="0.25">
      <c r="A50" s="41"/>
      <c r="B50" s="32"/>
      <c r="C50" s="2" t="s">
        <v>27</v>
      </c>
      <c r="D50" s="20"/>
      <c r="E50" s="20"/>
      <c r="F50" s="25"/>
      <c r="G50" s="14"/>
      <c r="H50" s="4"/>
      <c r="I50" s="43"/>
      <c r="J50" s="43"/>
      <c r="K50" s="43"/>
      <c r="L50" s="43"/>
    </row>
    <row r="51" spans="1:12" ht="30" x14ac:dyDescent="0.25">
      <c r="A51" s="41"/>
      <c r="B51" s="33"/>
      <c r="C51" s="2" t="s">
        <v>33</v>
      </c>
      <c r="D51" s="21"/>
      <c r="E51" s="21"/>
      <c r="F51" s="26"/>
      <c r="G51" s="15"/>
      <c r="H51" s="4"/>
      <c r="I51" s="44"/>
      <c r="J51" s="44"/>
      <c r="K51" s="44"/>
      <c r="L51" s="44"/>
    </row>
    <row r="52" spans="1:12" x14ac:dyDescent="0.25">
      <c r="A52" s="41"/>
      <c r="B52" s="31" t="s">
        <v>40</v>
      </c>
      <c r="C52" s="2" t="s">
        <v>25</v>
      </c>
      <c r="D52" s="19">
        <v>1</v>
      </c>
      <c r="E52" s="19">
        <f>D52*5</f>
        <v>5</v>
      </c>
      <c r="F52" s="13">
        <v>1995</v>
      </c>
      <c r="G52" s="13">
        <f>F52*E52</f>
        <v>9975</v>
      </c>
      <c r="H52" s="4"/>
      <c r="I52" s="42"/>
      <c r="J52" s="42"/>
      <c r="K52" s="42"/>
      <c r="L52" s="42"/>
    </row>
    <row r="53" spans="1:12" ht="30" x14ac:dyDescent="0.25">
      <c r="A53" s="41"/>
      <c r="B53" s="32"/>
      <c r="C53" s="2" t="s">
        <v>26</v>
      </c>
      <c r="D53" s="20"/>
      <c r="E53" s="20"/>
      <c r="F53" s="25"/>
      <c r="G53" s="14"/>
      <c r="H53" s="4"/>
      <c r="I53" s="43"/>
      <c r="J53" s="43"/>
      <c r="K53" s="43"/>
      <c r="L53" s="43"/>
    </row>
    <row r="54" spans="1:12" x14ac:dyDescent="0.25">
      <c r="A54" s="41"/>
      <c r="B54" s="33"/>
      <c r="C54" s="2" t="s">
        <v>30</v>
      </c>
      <c r="D54" s="21"/>
      <c r="E54" s="21"/>
      <c r="F54" s="26"/>
      <c r="G54" s="15"/>
      <c r="H54" s="4"/>
      <c r="I54" s="44"/>
      <c r="J54" s="44"/>
      <c r="K54" s="44"/>
      <c r="L54" s="44"/>
    </row>
    <row r="55" spans="1:12" x14ac:dyDescent="0.25">
      <c r="A55" s="41"/>
      <c r="B55" s="31" t="s">
        <v>40</v>
      </c>
      <c r="C55" s="2" t="s">
        <v>28</v>
      </c>
      <c r="D55" s="19">
        <v>1</v>
      </c>
      <c r="E55" s="19">
        <f>D55*5</f>
        <v>5</v>
      </c>
      <c r="F55" s="13">
        <v>1995</v>
      </c>
      <c r="G55" s="13">
        <f>E55*F55</f>
        <v>9975</v>
      </c>
      <c r="H55" s="4"/>
      <c r="I55" s="42"/>
      <c r="J55" s="42"/>
      <c r="K55" s="42"/>
      <c r="L55" s="42"/>
    </row>
    <row r="56" spans="1:12" ht="30" x14ac:dyDescent="0.25">
      <c r="A56" s="41"/>
      <c r="B56" s="32"/>
      <c r="C56" s="2" t="s">
        <v>26</v>
      </c>
      <c r="D56" s="20"/>
      <c r="E56" s="20"/>
      <c r="F56" s="25"/>
      <c r="G56" s="14"/>
      <c r="H56" s="4"/>
      <c r="I56" s="43"/>
      <c r="J56" s="43"/>
      <c r="K56" s="43"/>
      <c r="L56" s="43"/>
    </row>
    <row r="57" spans="1:12" x14ac:dyDescent="0.25">
      <c r="A57" s="41"/>
      <c r="B57" s="33"/>
      <c r="C57" s="2" t="s">
        <v>30</v>
      </c>
      <c r="D57" s="21"/>
      <c r="E57" s="21"/>
      <c r="F57" s="26"/>
      <c r="G57" s="15"/>
      <c r="H57" s="4"/>
      <c r="I57" s="44"/>
      <c r="J57" s="44"/>
      <c r="K57" s="44"/>
      <c r="L57" s="44"/>
    </row>
    <row r="58" spans="1:12" x14ac:dyDescent="0.25">
      <c r="A58" s="41"/>
      <c r="B58" s="31" t="s">
        <v>12</v>
      </c>
      <c r="C58" s="2" t="s">
        <v>34</v>
      </c>
      <c r="D58" s="19">
        <v>1</v>
      </c>
      <c r="E58" s="19">
        <f>D58*5</f>
        <v>5</v>
      </c>
      <c r="F58" s="13">
        <v>2211.75</v>
      </c>
      <c r="G58" s="13">
        <f>E58*F58</f>
        <v>11058.75</v>
      </c>
      <c r="H58" s="4"/>
      <c r="I58" s="42"/>
      <c r="J58" s="42"/>
      <c r="K58" s="42"/>
      <c r="L58" s="42"/>
    </row>
    <row r="59" spans="1:12" ht="30" x14ac:dyDescent="0.25">
      <c r="A59" s="41"/>
      <c r="B59" s="32"/>
      <c r="C59" s="2" t="s">
        <v>33</v>
      </c>
      <c r="D59" s="20"/>
      <c r="E59" s="20"/>
      <c r="F59" s="25"/>
      <c r="G59" s="14"/>
      <c r="H59" s="4"/>
      <c r="I59" s="43"/>
      <c r="J59" s="43"/>
      <c r="K59" s="43"/>
      <c r="L59" s="43"/>
    </row>
    <row r="60" spans="1:12" ht="30" x14ac:dyDescent="0.25">
      <c r="A60" s="41"/>
      <c r="B60" s="32"/>
      <c r="C60" s="2" t="s">
        <v>26</v>
      </c>
      <c r="D60" s="20"/>
      <c r="E60" s="20"/>
      <c r="F60" s="25"/>
      <c r="G60" s="14"/>
      <c r="H60" s="4"/>
      <c r="I60" s="43"/>
      <c r="J60" s="43"/>
      <c r="K60" s="43"/>
      <c r="L60" s="43"/>
    </row>
    <row r="61" spans="1:12" x14ac:dyDescent="0.25">
      <c r="A61" s="41"/>
      <c r="B61" s="33"/>
      <c r="C61" s="2" t="s">
        <v>27</v>
      </c>
      <c r="D61" s="21"/>
      <c r="E61" s="21"/>
      <c r="F61" s="26"/>
      <c r="G61" s="15"/>
      <c r="H61" s="4"/>
      <c r="I61" s="44"/>
      <c r="J61" s="44"/>
      <c r="K61" s="44"/>
      <c r="L61" s="44"/>
    </row>
    <row r="62" spans="1:12" ht="15" customHeight="1" x14ac:dyDescent="0.25">
      <c r="A62" s="41"/>
      <c r="B62" s="31" t="s">
        <v>13</v>
      </c>
      <c r="C62" s="2" t="s">
        <v>34</v>
      </c>
      <c r="D62" s="19">
        <v>197</v>
      </c>
      <c r="E62" s="19">
        <f>D62*5</f>
        <v>985</v>
      </c>
      <c r="F62" s="13">
        <v>1995</v>
      </c>
      <c r="G62" s="13">
        <f>E62*F62</f>
        <v>1965075</v>
      </c>
      <c r="H62" s="4"/>
      <c r="I62" s="42"/>
      <c r="J62" s="42"/>
      <c r="K62" s="42"/>
      <c r="L62" s="42"/>
    </row>
    <row r="63" spans="1:12" ht="30" x14ac:dyDescent="0.25">
      <c r="A63" s="41"/>
      <c r="B63" s="32"/>
      <c r="C63" s="2" t="s">
        <v>33</v>
      </c>
      <c r="D63" s="20"/>
      <c r="E63" s="20"/>
      <c r="F63" s="25"/>
      <c r="G63" s="14"/>
      <c r="H63" s="4"/>
      <c r="I63" s="43"/>
      <c r="J63" s="43"/>
      <c r="K63" s="43"/>
      <c r="L63" s="43"/>
    </row>
    <row r="64" spans="1:12" x14ac:dyDescent="0.25">
      <c r="A64" s="41"/>
      <c r="B64" s="33"/>
      <c r="C64" s="2" t="s">
        <v>27</v>
      </c>
      <c r="D64" s="21"/>
      <c r="E64" s="21"/>
      <c r="F64" s="26"/>
      <c r="G64" s="15"/>
      <c r="H64" s="4"/>
      <c r="I64" s="44"/>
      <c r="J64" s="44"/>
      <c r="K64" s="44"/>
      <c r="L64" s="44"/>
    </row>
    <row r="65" spans="1:12" ht="15" customHeight="1" x14ac:dyDescent="0.25">
      <c r="A65" s="41"/>
      <c r="B65" s="31" t="s">
        <v>14</v>
      </c>
      <c r="C65" s="2" t="s">
        <v>34</v>
      </c>
      <c r="D65" s="19">
        <v>23</v>
      </c>
      <c r="E65" s="19">
        <f>D65*5</f>
        <v>115</v>
      </c>
      <c r="F65" s="13">
        <v>1995</v>
      </c>
      <c r="G65" s="13">
        <f>E65*F65</f>
        <v>229425</v>
      </c>
      <c r="H65" s="4"/>
      <c r="I65" s="42"/>
      <c r="J65" s="42"/>
      <c r="K65" s="42"/>
      <c r="L65" s="42"/>
    </row>
    <row r="66" spans="1:12" ht="30" x14ac:dyDescent="0.25">
      <c r="A66" s="41"/>
      <c r="B66" s="32"/>
      <c r="C66" s="2" t="s">
        <v>33</v>
      </c>
      <c r="D66" s="20"/>
      <c r="E66" s="20"/>
      <c r="F66" s="25"/>
      <c r="G66" s="14"/>
      <c r="H66" s="4"/>
      <c r="I66" s="43"/>
      <c r="J66" s="43"/>
      <c r="K66" s="43"/>
      <c r="L66" s="43"/>
    </row>
    <row r="67" spans="1:12" x14ac:dyDescent="0.25">
      <c r="A67" s="41"/>
      <c r="B67" s="33"/>
      <c r="C67" s="2" t="s">
        <v>27</v>
      </c>
      <c r="D67" s="21"/>
      <c r="E67" s="21"/>
      <c r="F67" s="26"/>
      <c r="G67" s="15"/>
      <c r="H67" s="4"/>
      <c r="I67" s="44"/>
      <c r="J67" s="44"/>
      <c r="K67" s="44"/>
      <c r="L67" s="44"/>
    </row>
    <row r="68" spans="1:12" ht="15" customHeight="1" x14ac:dyDescent="0.25">
      <c r="A68" s="40"/>
      <c r="B68" s="31" t="s">
        <v>0</v>
      </c>
      <c r="C68" s="2" t="s">
        <v>37</v>
      </c>
      <c r="D68" s="19">
        <v>11</v>
      </c>
      <c r="E68" s="19">
        <f>D68*5</f>
        <v>55</v>
      </c>
      <c r="F68" s="13">
        <v>2090.91</v>
      </c>
      <c r="G68" s="13">
        <f>E68*F68</f>
        <v>115000.04999999999</v>
      </c>
      <c r="H68" s="4"/>
      <c r="I68" s="42"/>
      <c r="J68" s="42"/>
      <c r="K68" s="42"/>
      <c r="L68" s="42"/>
    </row>
    <row r="69" spans="1:12" x14ac:dyDescent="0.25">
      <c r="A69" s="40"/>
      <c r="B69" s="32"/>
      <c r="C69" s="2" t="s">
        <v>42</v>
      </c>
      <c r="D69" s="20"/>
      <c r="E69" s="20"/>
      <c r="F69" s="25"/>
      <c r="G69" s="14"/>
      <c r="H69" s="4"/>
      <c r="I69" s="43"/>
      <c r="J69" s="43"/>
      <c r="K69" s="43"/>
      <c r="L69" s="43"/>
    </row>
    <row r="70" spans="1:12" x14ac:dyDescent="0.25">
      <c r="A70" s="40"/>
      <c r="B70" s="32"/>
      <c r="C70" s="2" t="s">
        <v>27</v>
      </c>
      <c r="D70" s="20"/>
      <c r="E70" s="20"/>
      <c r="F70" s="25"/>
      <c r="G70" s="14"/>
      <c r="H70" s="4"/>
      <c r="I70" s="43"/>
      <c r="J70" s="43"/>
      <c r="K70" s="43"/>
      <c r="L70" s="43"/>
    </row>
    <row r="71" spans="1:12" x14ac:dyDescent="0.25">
      <c r="A71" s="40"/>
      <c r="B71" s="33"/>
      <c r="C71" s="2" t="s">
        <v>36</v>
      </c>
      <c r="D71" s="21"/>
      <c r="E71" s="21"/>
      <c r="F71" s="26"/>
      <c r="G71" s="15"/>
      <c r="H71" s="4"/>
      <c r="I71" s="44"/>
      <c r="J71" s="44"/>
      <c r="K71" s="44"/>
      <c r="L71" s="44"/>
    </row>
    <row r="72" spans="1:12" x14ac:dyDescent="0.25">
      <c r="A72" s="40"/>
      <c r="B72" s="31" t="s">
        <v>1</v>
      </c>
      <c r="C72" s="2" t="s">
        <v>37</v>
      </c>
      <c r="D72" s="19">
        <v>24</v>
      </c>
      <c r="E72" s="19">
        <f>D72*5</f>
        <v>120</v>
      </c>
      <c r="F72" s="13">
        <v>2090.91</v>
      </c>
      <c r="G72" s="13">
        <f>F72*E72</f>
        <v>250909.19999999998</v>
      </c>
      <c r="H72" s="4"/>
      <c r="I72" s="42"/>
      <c r="J72" s="42"/>
      <c r="K72" s="42"/>
      <c r="L72" s="42"/>
    </row>
    <row r="73" spans="1:12" x14ac:dyDescent="0.25">
      <c r="A73" s="40"/>
      <c r="B73" s="32"/>
      <c r="C73" s="2" t="s">
        <v>42</v>
      </c>
      <c r="D73" s="20"/>
      <c r="E73" s="20"/>
      <c r="F73" s="25"/>
      <c r="G73" s="14"/>
      <c r="H73" s="4"/>
      <c r="I73" s="43"/>
      <c r="J73" s="43"/>
      <c r="K73" s="43"/>
      <c r="L73" s="43"/>
    </row>
    <row r="74" spans="1:12" x14ac:dyDescent="0.25">
      <c r="A74" s="40"/>
      <c r="B74" s="32"/>
      <c r="C74" s="2" t="s">
        <v>27</v>
      </c>
      <c r="D74" s="20"/>
      <c r="E74" s="20"/>
      <c r="F74" s="25"/>
      <c r="G74" s="14"/>
      <c r="H74" s="4"/>
      <c r="I74" s="43"/>
      <c r="J74" s="43"/>
      <c r="K74" s="43"/>
      <c r="L74" s="43"/>
    </row>
    <row r="75" spans="1:12" x14ac:dyDescent="0.25">
      <c r="A75" s="40"/>
      <c r="B75" s="33"/>
      <c r="C75" s="2" t="s">
        <v>36</v>
      </c>
      <c r="D75" s="21"/>
      <c r="E75" s="21"/>
      <c r="F75" s="26"/>
      <c r="G75" s="15"/>
      <c r="H75" s="4"/>
      <c r="I75" s="44"/>
      <c r="J75" s="44"/>
      <c r="K75" s="44"/>
      <c r="L75" s="44"/>
    </row>
    <row r="76" spans="1:12" x14ac:dyDescent="0.25">
      <c r="A76" s="40"/>
      <c r="B76" s="31" t="s">
        <v>2</v>
      </c>
      <c r="C76" s="2" t="s">
        <v>37</v>
      </c>
      <c r="D76" s="19">
        <v>2</v>
      </c>
      <c r="E76" s="19">
        <f>D76*5</f>
        <v>10</v>
      </c>
      <c r="F76" s="13">
        <v>1995</v>
      </c>
      <c r="G76" s="13">
        <f>E76*F76</f>
        <v>19950</v>
      </c>
      <c r="H76" s="4"/>
      <c r="I76" s="42"/>
      <c r="J76" s="42"/>
      <c r="K76" s="42"/>
      <c r="L76" s="42"/>
    </row>
    <row r="77" spans="1:12" x14ac:dyDescent="0.25">
      <c r="A77" s="40"/>
      <c r="B77" s="32"/>
      <c r="C77" s="2" t="s">
        <v>42</v>
      </c>
      <c r="D77" s="20"/>
      <c r="E77" s="20"/>
      <c r="F77" s="25"/>
      <c r="G77" s="14"/>
      <c r="H77" s="4"/>
      <c r="I77" s="43"/>
      <c r="J77" s="43"/>
      <c r="K77" s="43"/>
      <c r="L77" s="43"/>
    </row>
    <row r="78" spans="1:12" x14ac:dyDescent="0.25">
      <c r="A78" s="40"/>
      <c r="B78" s="33"/>
      <c r="C78" s="2" t="s">
        <v>27</v>
      </c>
      <c r="D78" s="21"/>
      <c r="E78" s="21"/>
      <c r="F78" s="26"/>
      <c r="G78" s="15"/>
      <c r="H78" s="4"/>
      <c r="I78" s="44"/>
      <c r="J78" s="44"/>
      <c r="K78" s="44"/>
      <c r="L78" s="44"/>
    </row>
    <row r="79" spans="1:12" x14ac:dyDescent="0.25">
      <c r="A79" s="40"/>
      <c r="B79" s="31" t="s">
        <v>3</v>
      </c>
      <c r="C79" s="2" t="s">
        <v>37</v>
      </c>
      <c r="D79" s="19">
        <v>23</v>
      </c>
      <c r="E79" s="19">
        <f t="shared" ref="E79" si="0">D79*5</f>
        <v>115</v>
      </c>
      <c r="F79" s="13">
        <v>2246.31</v>
      </c>
      <c r="G79" s="13">
        <f>E79*F79</f>
        <v>258325.65</v>
      </c>
      <c r="H79" s="4"/>
      <c r="I79" s="42"/>
      <c r="J79" s="42"/>
      <c r="K79" s="42"/>
      <c r="L79" s="42"/>
    </row>
    <row r="80" spans="1:12" x14ac:dyDescent="0.25">
      <c r="A80" s="40"/>
      <c r="B80" s="32"/>
      <c r="C80" s="2" t="s">
        <v>42</v>
      </c>
      <c r="D80" s="20"/>
      <c r="E80" s="20"/>
      <c r="F80" s="25"/>
      <c r="G80" s="14"/>
      <c r="H80" s="4"/>
      <c r="I80" s="43"/>
      <c r="J80" s="43"/>
      <c r="K80" s="43"/>
      <c r="L80" s="43"/>
    </row>
    <row r="81" spans="1:12" x14ac:dyDescent="0.25">
      <c r="A81" s="40"/>
      <c r="B81" s="32"/>
      <c r="C81" s="2" t="s">
        <v>27</v>
      </c>
      <c r="D81" s="20"/>
      <c r="E81" s="20"/>
      <c r="F81" s="25"/>
      <c r="G81" s="14"/>
      <c r="H81" s="4"/>
      <c r="I81" s="43"/>
      <c r="J81" s="43"/>
      <c r="K81" s="43"/>
      <c r="L81" s="43"/>
    </row>
    <row r="82" spans="1:12" x14ac:dyDescent="0.25">
      <c r="A82" s="40"/>
      <c r="B82" s="33"/>
      <c r="C82" s="2" t="s">
        <v>36</v>
      </c>
      <c r="D82" s="21"/>
      <c r="E82" s="21">
        <f t="shared" ref="E82" si="1">D82*5</f>
        <v>0</v>
      </c>
      <c r="F82" s="26"/>
      <c r="G82" s="15"/>
      <c r="H82" s="4"/>
      <c r="I82" s="44"/>
      <c r="J82" s="44"/>
      <c r="K82" s="44"/>
      <c r="L82" s="44"/>
    </row>
    <row r="83" spans="1:12" ht="15" customHeight="1" x14ac:dyDescent="0.25">
      <c r="A83" s="40"/>
      <c r="B83" s="31" t="s">
        <v>15</v>
      </c>
      <c r="C83" s="2" t="s">
        <v>37</v>
      </c>
      <c r="D83" s="19">
        <v>11</v>
      </c>
      <c r="E83" s="19">
        <f>D83*5</f>
        <v>55</v>
      </c>
      <c r="F83" s="13">
        <v>2246.31</v>
      </c>
      <c r="G83" s="13">
        <f>E83*F83</f>
        <v>123547.05</v>
      </c>
      <c r="H83" s="4"/>
      <c r="I83" s="42"/>
      <c r="J83" s="42"/>
      <c r="K83" s="42"/>
      <c r="L83" s="42"/>
    </row>
    <row r="84" spans="1:12" x14ac:dyDescent="0.25">
      <c r="A84" s="40"/>
      <c r="B84" s="32"/>
      <c r="C84" s="2" t="s">
        <v>35</v>
      </c>
      <c r="D84" s="20"/>
      <c r="E84" s="20"/>
      <c r="F84" s="25"/>
      <c r="G84" s="14"/>
      <c r="H84" s="4"/>
      <c r="I84" s="43"/>
      <c r="J84" s="43"/>
      <c r="K84" s="43"/>
      <c r="L84" s="43"/>
    </row>
    <row r="85" spans="1:12" x14ac:dyDescent="0.25">
      <c r="A85" s="40"/>
      <c r="B85" s="32"/>
      <c r="C85" s="2" t="s">
        <v>27</v>
      </c>
      <c r="D85" s="20"/>
      <c r="E85" s="20">
        <f t="shared" ref="E85" si="2">D85*5</f>
        <v>0</v>
      </c>
      <c r="F85" s="25"/>
      <c r="G85" s="14"/>
      <c r="H85" s="4"/>
      <c r="I85" s="43"/>
      <c r="J85" s="43"/>
      <c r="K85" s="43"/>
      <c r="L85" s="43"/>
    </row>
    <row r="86" spans="1:12" x14ac:dyDescent="0.25">
      <c r="A86" s="40"/>
      <c r="B86" s="33"/>
      <c r="C86" s="2" t="s">
        <v>36</v>
      </c>
      <c r="D86" s="21"/>
      <c r="E86" s="21"/>
      <c r="F86" s="26"/>
      <c r="G86" s="15"/>
      <c r="H86" s="4"/>
      <c r="I86" s="44"/>
      <c r="J86" s="44"/>
      <c r="K86" s="44"/>
      <c r="L86" s="44"/>
    </row>
    <row r="87" spans="1:12" x14ac:dyDescent="0.25">
      <c r="A87" s="40"/>
      <c r="B87" s="31" t="s">
        <v>16</v>
      </c>
      <c r="C87" s="2" t="s">
        <v>37</v>
      </c>
      <c r="D87" s="19">
        <v>1</v>
      </c>
      <c r="E87" s="19">
        <f>D87*5</f>
        <v>5</v>
      </c>
      <c r="F87" s="13">
        <v>1995</v>
      </c>
      <c r="G87" s="13">
        <f>E87*F87</f>
        <v>9975</v>
      </c>
      <c r="H87" s="4"/>
      <c r="I87" s="42"/>
      <c r="J87" s="42"/>
      <c r="K87" s="42"/>
      <c r="L87" s="42"/>
    </row>
    <row r="88" spans="1:12" x14ac:dyDescent="0.25">
      <c r="A88" s="40"/>
      <c r="B88" s="33"/>
      <c r="C88" s="2" t="s">
        <v>35</v>
      </c>
      <c r="D88" s="21"/>
      <c r="E88" s="21">
        <f t="shared" ref="E88" si="3">D88*5</f>
        <v>0</v>
      </c>
      <c r="F88" s="26"/>
      <c r="G88" s="15"/>
      <c r="H88" s="4"/>
      <c r="I88" s="44"/>
      <c r="J88" s="44"/>
      <c r="K88" s="44"/>
      <c r="L88" s="44"/>
    </row>
    <row r="89" spans="1:12" ht="15" customHeight="1" x14ac:dyDescent="0.25">
      <c r="A89" s="40"/>
      <c r="B89" s="31" t="s">
        <v>17</v>
      </c>
      <c r="C89" s="2" t="s">
        <v>37</v>
      </c>
      <c r="D89" s="19">
        <v>1</v>
      </c>
      <c r="E89" s="19">
        <f>D89*5</f>
        <v>5</v>
      </c>
      <c r="F89" s="13">
        <v>2246.31</v>
      </c>
      <c r="G89" s="13">
        <f>E89*F89</f>
        <v>11231.55</v>
      </c>
      <c r="H89" s="4"/>
      <c r="I89" s="42"/>
      <c r="J89" s="42"/>
      <c r="K89" s="42"/>
      <c r="L89" s="42"/>
    </row>
    <row r="90" spans="1:12" x14ac:dyDescent="0.25">
      <c r="A90" s="40"/>
      <c r="B90" s="32"/>
      <c r="C90" s="2" t="s">
        <v>35</v>
      </c>
      <c r="D90" s="20"/>
      <c r="E90" s="20"/>
      <c r="F90" s="25"/>
      <c r="G90" s="14"/>
      <c r="H90" s="4"/>
      <c r="I90" s="43"/>
      <c r="J90" s="43"/>
      <c r="K90" s="43"/>
      <c r="L90" s="43"/>
    </row>
    <row r="91" spans="1:12" x14ac:dyDescent="0.25">
      <c r="A91" s="40"/>
      <c r="B91" s="32"/>
      <c r="C91" s="2" t="s">
        <v>27</v>
      </c>
      <c r="D91" s="20"/>
      <c r="E91" s="20">
        <f t="shared" ref="E91" si="4">D91*5</f>
        <v>0</v>
      </c>
      <c r="F91" s="25"/>
      <c r="G91" s="14"/>
      <c r="H91" s="4"/>
      <c r="I91" s="43"/>
      <c r="J91" s="43"/>
      <c r="K91" s="43"/>
      <c r="L91" s="43"/>
    </row>
    <row r="92" spans="1:12" x14ac:dyDescent="0.25">
      <c r="A92" s="40"/>
      <c r="B92" s="33"/>
      <c r="C92" s="2" t="s">
        <v>36</v>
      </c>
      <c r="D92" s="21"/>
      <c r="E92" s="21"/>
      <c r="F92" s="26"/>
      <c r="G92" s="15"/>
      <c r="H92" s="4"/>
      <c r="I92" s="44"/>
      <c r="J92" s="44"/>
      <c r="K92" s="44"/>
      <c r="L92" s="44"/>
    </row>
    <row r="93" spans="1:12" ht="30" x14ac:dyDescent="0.25">
      <c r="A93" s="39" t="s">
        <v>4</v>
      </c>
      <c r="B93" s="31" t="s">
        <v>6</v>
      </c>
      <c r="C93" s="2" t="s">
        <v>43</v>
      </c>
      <c r="D93" s="19">
        <v>63</v>
      </c>
      <c r="E93" s="19">
        <f>D93*5</f>
        <v>315</v>
      </c>
      <c r="F93" s="13">
        <v>2284.71</v>
      </c>
      <c r="G93" s="13">
        <f>E93*F93</f>
        <v>719683.65</v>
      </c>
      <c r="H93" s="4"/>
      <c r="I93" s="42"/>
      <c r="J93" s="42"/>
      <c r="K93" s="42"/>
      <c r="L93" s="42"/>
    </row>
    <row r="94" spans="1:12" x14ac:dyDescent="0.25">
      <c r="A94" s="30"/>
      <c r="B94" s="32"/>
      <c r="C94" s="2" t="s">
        <v>37</v>
      </c>
      <c r="D94" s="20"/>
      <c r="E94" s="20">
        <f t="shared" ref="E94" si="5">D94*5</f>
        <v>0</v>
      </c>
      <c r="F94" s="25"/>
      <c r="G94" s="14"/>
      <c r="H94" s="4"/>
      <c r="I94" s="43"/>
      <c r="J94" s="43"/>
      <c r="K94" s="43"/>
      <c r="L94" s="43"/>
    </row>
    <row r="95" spans="1:12" x14ac:dyDescent="0.25">
      <c r="A95" s="30"/>
      <c r="B95" s="33"/>
      <c r="C95" s="2" t="s">
        <v>44</v>
      </c>
      <c r="D95" s="21"/>
      <c r="E95" s="21"/>
      <c r="F95" s="26"/>
      <c r="G95" s="15"/>
      <c r="H95" s="4"/>
      <c r="I95" s="44"/>
      <c r="J95" s="44"/>
      <c r="K95" s="44"/>
      <c r="L95" s="44"/>
    </row>
    <row r="96" spans="1:12" ht="30" customHeight="1" x14ac:dyDescent="0.25">
      <c r="A96" s="30"/>
      <c r="B96" s="31" t="s">
        <v>7</v>
      </c>
      <c r="C96" s="2" t="s">
        <v>43</v>
      </c>
      <c r="D96" s="19">
        <v>7</v>
      </c>
      <c r="E96" s="19">
        <f>D96*5</f>
        <v>35</v>
      </c>
      <c r="F96" s="13">
        <v>2457.5100000000002</v>
      </c>
      <c r="G96" s="13">
        <f>E96*F96</f>
        <v>86012.85</v>
      </c>
      <c r="H96" s="4"/>
      <c r="I96" s="42"/>
      <c r="J96" s="42"/>
      <c r="K96" s="42"/>
      <c r="L96" s="42"/>
    </row>
    <row r="97" spans="1:12" x14ac:dyDescent="0.25">
      <c r="A97" s="30"/>
      <c r="B97" s="32"/>
      <c r="C97" s="2" t="s">
        <v>37</v>
      </c>
      <c r="D97" s="20"/>
      <c r="E97" s="20">
        <f t="shared" ref="E97" si="6">D97*5</f>
        <v>0</v>
      </c>
      <c r="F97" s="25"/>
      <c r="G97" s="14"/>
      <c r="H97" s="4"/>
      <c r="I97" s="43"/>
      <c r="J97" s="43"/>
      <c r="K97" s="43"/>
      <c r="L97" s="43"/>
    </row>
    <row r="98" spans="1:12" x14ac:dyDescent="0.25">
      <c r="A98" s="30"/>
      <c r="B98" s="32"/>
      <c r="C98" s="2" t="s">
        <v>44</v>
      </c>
      <c r="D98" s="20"/>
      <c r="E98" s="20"/>
      <c r="F98" s="25"/>
      <c r="G98" s="14"/>
      <c r="H98" s="4"/>
      <c r="I98" s="43"/>
      <c r="J98" s="43"/>
      <c r="K98" s="43"/>
      <c r="L98" s="43"/>
    </row>
    <row r="99" spans="1:12" ht="30" x14ac:dyDescent="0.25">
      <c r="A99" s="30"/>
      <c r="B99" s="33"/>
      <c r="C99" s="2" t="s">
        <v>26</v>
      </c>
      <c r="D99" s="21"/>
      <c r="E99" s="21"/>
      <c r="F99" s="26"/>
      <c r="G99" s="15"/>
      <c r="H99" s="4"/>
      <c r="I99" s="44"/>
      <c r="J99" s="44"/>
      <c r="K99" s="44"/>
      <c r="L99" s="44"/>
    </row>
    <row r="100" spans="1:12" x14ac:dyDescent="0.25">
      <c r="A100" s="30"/>
      <c r="B100" s="31" t="s">
        <v>46</v>
      </c>
      <c r="C100" s="2" t="s">
        <v>45</v>
      </c>
      <c r="D100" s="19">
        <v>1</v>
      </c>
      <c r="E100" s="19">
        <f t="shared" ref="E100" si="7">D100*5</f>
        <v>5</v>
      </c>
      <c r="F100" s="13">
        <v>4762.55</v>
      </c>
      <c r="G100" s="13">
        <f>E100*F100</f>
        <v>23812.75</v>
      </c>
      <c r="H100" s="4"/>
      <c r="I100" s="42"/>
      <c r="J100" s="42"/>
      <c r="K100" s="42"/>
      <c r="L100" s="42"/>
    </row>
    <row r="101" spans="1:12" ht="30" x14ac:dyDescent="0.25">
      <c r="A101" s="30"/>
      <c r="B101" s="32"/>
      <c r="C101" s="2" t="s">
        <v>39</v>
      </c>
      <c r="D101" s="20"/>
      <c r="E101" s="20"/>
      <c r="F101" s="25"/>
      <c r="G101" s="14"/>
      <c r="H101" s="4"/>
      <c r="I101" s="43"/>
      <c r="J101" s="43"/>
      <c r="K101" s="43"/>
      <c r="L101" s="43"/>
    </row>
    <row r="102" spans="1:12" x14ac:dyDescent="0.25">
      <c r="A102" s="30"/>
      <c r="B102" s="32"/>
      <c r="C102" s="2" t="s">
        <v>41</v>
      </c>
      <c r="D102" s="20"/>
      <c r="E102" s="20"/>
      <c r="F102" s="25"/>
      <c r="G102" s="14"/>
      <c r="H102" s="4"/>
      <c r="I102" s="43"/>
      <c r="J102" s="43"/>
      <c r="K102" s="43"/>
      <c r="L102" s="43"/>
    </row>
    <row r="103" spans="1:12" x14ac:dyDescent="0.25">
      <c r="A103" s="30"/>
      <c r="B103" s="32"/>
      <c r="C103" s="2" t="s">
        <v>34</v>
      </c>
      <c r="D103" s="20"/>
      <c r="E103" s="20">
        <f t="shared" ref="E103" si="8">D103*5</f>
        <v>0</v>
      </c>
      <c r="F103" s="25"/>
      <c r="G103" s="14"/>
      <c r="H103" s="4"/>
      <c r="I103" s="43"/>
      <c r="J103" s="43"/>
      <c r="K103" s="43"/>
      <c r="L103" s="43"/>
    </row>
    <row r="104" spans="1:12" x14ac:dyDescent="0.25">
      <c r="A104" s="30"/>
      <c r="B104" s="32"/>
      <c r="C104" s="2" t="s">
        <v>44</v>
      </c>
      <c r="D104" s="20"/>
      <c r="E104" s="20"/>
      <c r="F104" s="25"/>
      <c r="G104" s="14"/>
      <c r="H104" s="4"/>
      <c r="I104" s="43"/>
      <c r="J104" s="43"/>
      <c r="K104" s="43"/>
      <c r="L104" s="43"/>
    </row>
    <row r="105" spans="1:12" x14ac:dyDescent="0.25">
      <c r="A105" s="30"/>
      <c r="B105" s="33"/>
      <c r="C105" s="2" t="s">
        <v>47</v>
      </c>
      <c r="D105" s="21"/>
      <c r="E105" s="21"/>
      <c r="F105" s="26"/>
      <c r="G105" s="15"/>
      <c r="H105" s="4"/>
      <c r="I105" s="44"/>
      <c r="J105" s="44"/>
      <c r="K105" s="44"/>
      <c r="L105" s="44"/>
    </row>
    <row r="106" spans="1:12" x14ac:dyDescent="0.25">
      <c r="A106" s="36" t="s">
        <v>8</v>
      </c>
      <c r="B106" s="37" t="s">
        <v>18</v>
      </c>
      <c r="C106" s="2" t="s">
        <v>35</v>
      </c>
      <c r="D106" s="38">
        <v>12</v>
      </c>
      <c r="E106" s="27">
        <f t="shared" ref="E106" si="9">D106*5</f>
        <v>60</v>
      </c>
      <c r="F106" s="34">
        <v>1995</v>
      </c>
      <c r="G106" s="16">
        <f>E106*F106</f>
        <v>119700</v>
      </c>
      <c r="H106" s="4"/>
      <c r="I106" s="48"/>
      <c r="J106" s="48"/>
      <c r="K106" s="48"/>
      <c r="L106" s="48"/>
    </row>
    <row r="107" spans="1:12" ht="30" x14ac:dyDescent="0.25">
      <c r="A107" s="36"/>
      <c r="B107" s="37"/>
      <c r="C107" s="2" t="s">
        <v>26</v>
      </c>
      <c r="D107" s="38"/>
      <c r="E107" s="28"/>
      <c r="F107" s="35"/>
      <c r="G107" s="17"/>
      <c r="H107" s="4"/>
      <c r="I107" s="49"/>
      <c r="J107" s="49"/>
      <c r="K107" s="49"/>
      <c r="L107" s="49"/>
    </row>
    <row r="108" spans="1:12" x14ac:dyDescent="0.25">
      <c r="A108" s="36"/>
      <c r="B108" s="37"/>
      <c r="C108" s="2" t="s">
        <v>34</v>
      </c>
      <c r="D108" s="38"/>
      <c r="E108" s="29"/>
      <c r="F108" s="35"/>
      <c r="G108" s="18"/>
      <c r="H108" s="4"/>
      <c r="I108" s="50"/>
      <c r="J108" s="50"/>
      <c r="K108" s="50"/>
      <c r="L108" s="50"/>
    </row>
    <row r="109" spans="1:12" x14ac:dyDescent="0.25">
      <c r="F109" s="10">
        <f>SUMPRODUCT($D$2:$D$108,F2:F108)</f>
        <v>1030024.5000000001</v>
      </c>
      <c r="G109" s="10">
        <f>SUM(G2:G108)</f>
        <v>5150122.5</v>
      </c>
    </row>
    <row r="111" spans="1:12" x14ac:dyDescent="0.25">
      <c r="G111" s="11"/>
    </row>
  </sheetData>
  <autoFilter ref="A1:H109"/>
  <mergeCells count="230">
    <mergeCell ref="L106:L108"/>
    <mergeCell ref="L89:L92"/>
    <mergeCell ref="J93:J95"/>
    <mergeCell ref="K93:K95"/>
    <mergeCell ref="L93:L95"/>
    <mergeCell ref="J96:J99"/>
    <mergeCell ref="K96:K99"/>
    <mergeCell ref="L96:L99"/>
    <mergeCell ref="J100:J105"/>
    <mergeCell ref="K100:K105"/>
    <mergeCell ref="L100:L105"/>
    <mergeCell ref="L76:L78"/>
    <mergeCell ref="J79:J82"/>
    <mergeCell ref="K79:K82"/>
    <mergeCell ref="L79:L82"/>
    <mergeCell ref="J83:J86"/>
    <mergeCell ref="K83:K86"/>
    <mergeCell ref="L83:L86"/>
    <mergeCell ref="J87:J88"/>
    <mergeCell ref="K87:K88"/>
    <mergeCell ref="L87:L88"/>
    <mergeCell ref="L62:L64"/>
    <mergeCell ref="J65:J67"/>
    <mergeCell ref="K65:K67"/>
    <mergeCell ref="L65:L67"/>
    <mergeCell ref="J68:J71"/>
    <mergeCell ref="K68:K71"/>
    <mergeCell ref="L68:L71"/>
    <mergeCell ref="J72:J75"/>
    <mergeCell ref="K72:K75"/>
    <mergeCell ref="L72:L75"/>
    <mergeCell ref="L48:L51"/>
    <mergeCell ref="J52:J54"/>
    <mergeCell ref="K52:K54"/>
    <mergeCell ref="L52:L54"/>
    <mergeCell ref="J55:J57"/>
    <mergeCell ref="K55:K57"/>
    <mergeCell ref="L55:L57"/>
    <mergeCell ref="J58:J61"/>
    <mergeCell ref="K58:K61"/>
    <mergeCell ref="L58:L61"/>
    <mergeCell ref="L24:L29"/>
    <mergeCell ref="J30:J35"/>
    <mergeCell ref="K30:K35"/>
    <mergeCell ref="L30:L35"/>
    <mergeCell ref="J36:J41"/>
    <mergeCell ref="K36:K41"/>
    <mergeCell ref="L36:L41"/>
    <mergeCell ref="J42:J47"/>
    <mergeCell ref="K42:K47"/>
    <mergeCell ref="L42:L47"/>
    <mergeCell ref="L2:L6"/>
    <mergeCell ref="J7:J11"/>
    <mergeCell ref="K7:K11"/>
    <mergeCell ref="L7:L11"/>
    <mergeCell ref="J12:J17"/>
    <mergeCell ref="K12:K17"/>
    <mergeCell ref="L12:L17"/>
    <mergeCell ref="J18:J23"/>
    <mergeCell ref="K18:K23"/>
    <mergeCell ref="L18:L23"/>
    <mergeCell ref="I83:I86"/>
    <mergeCell ref="I87:I88"/>
    <mergeCell ref="I89:I92"/>
    <mergeCell ref="I93:I95"/>
    <mergeCell ref="I96:I99"/>
    <mergeCell ref="I100:I105"/>
    <mergeCell ref="I106:I108"/>
    <mergeCell ref="J2:J6"/>
    <mergeCell ref="K2:K6"/>
    <mergeCell ref="J24:J29"/>
    <mergeCell ref="K24:K29"/>
    <mergeCell ref="J48:J51"/>
    <mergeCell ref="K48:K51"/>
    <mergeCell ref="J62:J64"/>
    <mergeCell ref="K62:K64"/>
    <mergeCell ref="J76:J78"/>
    <mergeCell ref="K76:K78"/>
    <mergeCell ref="J89:J92"/>
    <mergeCell ref="K89:K92"/>
    <mergeCell ref="J106:J108"/>
    <mergeCell ref="K106:K108"/>
    <mergeCell ref="I52:I54"/>
    <mergeCell ref="I55:I57"/>
    <mergeCell ref="I58:I61"/>
    <mergeCell ref="I62:I64"/>
    <mergeCell ref="I65:I67"/>
    <mergeCell ref="I68:I71"/>
    <mergeCell ref="I72:I75"/>
    <mergeCell ref="I76:I78"/>
    <mergeCell ref="I79:I82"/>
    <mergeCell ref="I2:I6"/>
    <mergeCell ref="I7:I11"/>
    <mergeCell ref="I12:I17"/>
    <mergeCell ref="I18:I23"/>
    <mergeCell ref="I24:I29"/>
    <mergeCell ref="I30:I35"/>
    <mergeCell ref="I36:I41"/>
    <mergeCell ref="I42:I47"/>
    <mergeCell ref="I48:I51"/>
    <mergeCell ref="B12:B17"/>
    <mergeCell ref="D12:D17"/>
    <mergeCell ref="F12:F17"/>
    <mergeCell ref="A2:A67"/>
    <mergeCell ref="B2:B6"/>
    <mergeCell ref="D2:D6"/>
    <mergeCell ref="F2:F6"/>
    <mergeCell ref="B7:B11"/>
    <mergeCell ref="D7:D11"/>
    <mergeCell ref="B18:B23"/>
    <mergeCell ref="D18:D23"/>
    <mergeCell ref="F18:F23"/>
    <mergeCell ref="B24:B29"/>
    <mergeCell ref="D24:D29"/>
    <mergeCell ref="F24:F29"/>
    <mergeCell ref="B42:B47"/>
    <mergeCell ref="D42:D47"/>
    <mergeCell ref="F42:F47"/>
    <mergeCell ref="E42:E47"/>
    <mergeCell ref="B30:B35"/>
    <mergeCell ref="D30:D35"/>
    <mergeCell ref="F30:F35"/>
    <mergeCell ref="B36:B41"/>
    <mergeCell ref="D36:D41"/>
    <mergeCell ref="F36:F41"/>
    <mergeCell ref="E36:E41"/>
    <mergeCell ref="B55:B57"/>
    <mergeCell ref="D55:D57"/>
    <mergeCell ref="F55:F57"/>
    <mergeCell ref="B58:B61"/>
    <mergeCell ref="D58:D61"/>
    <mergeCell ref="F58:F61"/>
    <mergeCell ref="E55:E57"/>
    <mergeCell ref="E58:E61"/>
    <mergeCell ref="B48:B51"/>
    <mergeCell ref="D48:D51"/>
    <mergeCell ref="F48:F51"/>
    <mergeCell ref="B52:B54"/>
    <mergeCell ref="D52:D54"/>
    <mergeCell ref="F52:F54"/>
    <mergeCell ref="E48:E51"/>
    <mergeCell ref="E52:E54"/>
    <mergeCell ref="F106:F108"/>
    <mergeCell ref="A106:A108"/>
    <mergeCell ref="B106:B108"/>
    <mergeCell ref="D106:D108"/>
    <mergeCell ref="B89:B92"/>
    <mergeCell ref="D89:D92"/>
    <mergeCell ref="F89:F92"/>
    <mergeCell ref="A93:A99"/>
    <mergeCell ref="B93:B95"/>
    <mergeCell ref="D93:D95"/>
    <mergeCell ref="A68:A92"/>
    <mergeCell ref="B96:B99"/>
    <mergeCell ref="D96:D99"/>
    <mergeCell ref="F93:F95"/>
    <mergeCell ref="F96:F99"/>
    <mergeCell ref="E68:E71"/>
    <mergeCell ref="E72:E75"/>
    <mergeCell ref="E76:E78"/>
    <mergeCell ref="E79:E82"/>
    <mergeCell ref="E83:E86"/>
    <mergeCell ref="B83:B86"/>
    <mergeCell ref="D83:D86"/>
    <mergeCell ref="F83:F86"/>
    <mergeCell ref="B87:B88"/>
    <mergeCell ref="E106:E108"/>
    <mergeCell ref="E7:E11"/>
    <mergeCell ref="E12:E17"/>
    <mergeCell ref="E18:E23"/>
    <mergeCell ref="E24:E29"/>
    <mergeCell ref="E30:E35"/>
    <mergeCell ref="A100:A105"/>
    <mergeCell ref="B100:B105"/>
    <mergeCell ref="D100:D105"/>
    <mergeCell ref="D87:D88"/>
    <mergeCell ref="E87:E88"/>
    <mergeCell ref="B76:B78"/>
    <mergeCell ref="D76:D78"/>
    <mergeCell ref="B79:B82"/>
    <mergeCell ref="D79:D82"/>
    <mergeCell ref="B68:B71"/>
    <mergeCell ref="D68:D71"/>
    <mergeCell ref="B72:B75"/>
    <mergeCell ref="D72:D75"/>
    <mergeCell ref="B62:B64"/>
    <mergeCell ref="D62:D64"/>
    <mergeCell ref="B65:B67"/>
    <mergeCell ref="D65:D67"/>
    <mergeCell ref="E62:E64"/>
    <mergeCell ref="E2:E6"/>
    <mergeCell ref="G2:G6"/>
    <mergeCell ref="G7:G11"/>
    <mergeCell ref="G12:G17"/>
    <mergeCell ref="G18:G23"/>
    <mergeCell ref="E89:E92"/>
    <mergeCell ref="E93:E95"/>
    <mergeCell ref="E96:E99"/>
    <mergeCell ref="E100:E105"/>
    <mergeCell ref="F100:F105"/>
    <mergeCell ref="F87:F88"/>
    <mergeCell ref="F76:F78"/>
    <mergeCell ref="F79:F82"/>
    <mergeCell ref="F68:F71"/>
    <mergeCell ref="F72:F75"/>
    <mergeCell ref="F62:F64"/>
    <mergeCell ref="F65:F67"/>
    <mergeCell ref="E65:E67"/>
    <mergeCell ref="F7:F11"/>
    <mergeCell ref="G48:G51"/>
    <mergeCell ref="G52:G54"/>
    <mergeCell ref="G55:G57"/>
    <mergeCell ref="G58:G61"/>
    <mergeCell ref="G62:G64"/>
    <mergeCell ref="G24:G29"/>
    <mergeCell ref="G30:G35"/>
    <mergeCell ref="G36:G41"/>
    <mergeCell ref="G42:G47"/>
    <mergeCell ref="G100:G105"/>
    <mergeCell ref="G106:G108"/>
    <mergeCell ref="G83:G86"/>
    <mergeCell ref="G87:G88"/>
    <mergeCell ref="G89:G92"/>
    <mergeCell ref="G93:G95"/>
    <mergeCell ref="G96:G99"/>
    <mergeCell ref="G65:G67"/>
    <mergeCell ref="G68:G71"/>
    <mergeCell ref="G72:G75"/>
    <mergeCell ref="G76:G78"/>
    <mergeCell ref="G79:G82"/>
  </mergeCells>
  <pageMargins left="0.39370078740157483" right="0.39370078740157483" top="0.39370078740157483" bottom="0.39370078740157483" header="0.39370078740157483" footer="0.39370078740157483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 prezzi kit procedural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Sacco</dc:creator>
  <cp:lastModifiedBy>Fabiola Cerutti</cp:lastModifiedBy>
  <cp:lastPrinted>2025-07-03T08:47:32Z</cp:lastPrinted>
  <dcterms:created xsi:type="dcterms:W3CDTF">2013-06-25T10:28:11Z</dcterms:created>
  <dcterms:modified xsi:type="dcterms:W3CDTF">2025-07-03T08:47:34Z</dcterms:modified>
</cp:coreProperties>
</file>