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48.21.88\Gestione_Acquisti\GARE\MIMOSA\PIATTAFORMA FAD\1. PROCEDURA NEGOZIATA\VERBALI\1.1 Riservate commissione\"/>
    </mc:Choice>
  </mc:AlternateContent>
  <bookViews>
    <workbookView xWindow="0" yWindow="0" windowWidth="16380" windowHeight="8190" tabRatio="500" activeTab="1"/>
  </bookViews>
  <sheets>
    <sheet name="SOCIETA' 1" sheetId="1" r:id="rId1"/>
    <sheet name="SOCIETA' 2" sheetId="5" r:id="rId2"/>
    <sheet name="RIPARAMETRAZIONE" sheetId="3" r:id="rId3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" i="3" l="1"/>
  <c r="C3" i="3"/>
  <c r="H37" i="5"/>
  <c r="I37" i="5" s="1"/>
  <c r="H36" i="5"/>
  <c r="I36" i="5" s="1"/>
  <c r="H35" i="5"/>
  <c r="I35" i="5" s="1"/>
  <c r="H34" i="5"/>
  <c r="I34" i="5" s="1"/>
  <c r="H33" i="5"/>
  <c r="I33" i="5" s="1"/>
  <c r="I32" i="5"/>
  <c r="H31" i="5"/>
  <c r="I31" i="5" s="1"/>
  <c r="H30" i="5"/>
  <c r="I30" i="5" s="1"/>
  <c r="H29" i="5"/>
  <c r="I29" i="5" s="1"/>
  <c r="I38" i="5" l="1"/>
  <c r="H37" i="1" l="1"/>
  <c r="I37" i="1" s="1"/>
  <c r="H36" i="1"/>
  <c r="I36" i="1" s="1"/>
  <c r="H35" i="1"/>
  <c r="I35" i="1" s="1"/>
  <c r="H34" i="1"/>
  <c r="I34" i="1" s="1"/>
  <c r="H33" i="1"/>
  <c r="I33" i="1" s="1"/>
  <c r="H29" i="1"/>
  <c r="I29" i="1" s="1"/>
  <c r="I32" i="1"/>
  <c r="H31" i="1"/>
  <c r="I31" i="1" s="1"/>
  <c r="H30" i="1"/>
  <c r="I30" i="1" s="1"/>
  <c r="I38" i="1" l="1"/>
</calcChain>
</file>

<file path=xl/sharedStrings.xml><?xml version="1.0" encoding="utf-8"?>
<sst xmlns="http://schemas.openxmlformats.org/spreadsheetml/2006/main" count="139" uniqueCount="68">
  <si>
    <t>ELEMENTI DI VALUTAZIONE E RELATIVE DESCRIZIONE</t>
  </si>
  <si>
    <t>Tabella coefficienti</t>
  </si>
  <si>
    <t>CRITERIO</t>
  </si>
  <si>
    <t>DESCRIZIONE CRITERIO</t>
  </si>
  <si>
    <t>"nullo"</t>
  </si>
  <si>
    <t>"minimo"</t>
  </si>
  <si>
    <t>"ridotto"</t>
  </si>
  <si>
    <t>TOTALE PUNTEGGIO</t>
  </si>
  <si>
    <t>"limitato"</t>
  </si>
  <si>
    <t>“scarso”</t>
  </si>
  <si>
    <t>"quasi sufficiente"</t>
  </si>
  <si>
    <t>sufficiente</t>
  </si>
  <si>
    <t>“discreto”</t>
  </si>
  <si>
    <t>“buono”</t>
  </si>
  <si>
    <t>"distinto"</t>
  </si>
  <si>
    <t>"ottimo"</t>
  </si>
  <si>
    <t>Commissione composta da 3 membri:</t>
  </si>
  <si>
    <t>Operatori economici concorrenti: 2 società partecipanti di cui:</t>
  </si>
  <si>
    <t xml:space="preserve">ESPLICITAZIONE, con esempio, delle fasi di assegnazione dei punteggi da parte dei singoli commissari per ogni criterio di valutazione (FASE 1) e calcolo della media (coefficiente) ed attribuzione del punteggio rispetto a quello max messo  disposizione (FASE 2) </t>
  </si>
  <si>
    <t>FASE 1</t>
  </si>
  <si>
    <t>FASE 2</t>
  </si>
  <si>
    <t>ELEMENTI DI VALUTAZIONE</t>
  </si>
  <si>
    <t>PUNTEGGI</t>
  </si>
  <si>
    <t>COMPONENTI DELLA COMMISSIONE E  
VALUTAZIONI DA 0 A 1 DEI SINGOLI COMMISSARI</t>
  </si>
  <si>
    <t>DESCRIZIONE VALUTAZIONE (SINTESI)</t>
  </si>
  <si>
    <t>CALCOLO MEDIA PUNTEGGI ATTRIBUITI</t>
  </si>
  <si>
    <t>N. CRITERIO</t>
  </si>
  <si>
    <t>PUNTEGGI MASSIMI</t>
  </si>
  <si>
    <t>SINTESI DESCRIZIONE VALUTAZIONE</t>
  </si>
  <si>
    <t>MEDIA (COEFFICIENTE) 
MD = (C1+C2+C3)/3</t>
  </si>
  <si>
    <t>PUNTEGGIO MAX OTTENUTO  PMAX = (MD * MAX PUNTI)</t>
  </si>
  <si>
    <t>Sintesi risultanze Ultima fase prima della riparametrazione</t>
  </si>
  <si>
    <t>Concorrente</t>
  </si>
  <si>
    <t>SINTESI RISULTANZE FASE 3 PER IL LOTTO 2</t>
  </si>
  <si>
    <t>Concorrenti</t>
  </si>
  <si>
    <t>Punteggio qualità complessivo prima della riparametrazione</t>
  </si>
  <si>
    <t>Punteggio qualità finale  (dopo riparametrazione) PF=PMAX *p Rif/PF&gt;</t>
  </si>
  <si>
    <t>ESEMPIO</t>
  </si>
  <si>
    <t>Componente n1: Presidente Commissario (C1=P) Dott. __________________</t>
  </si>
  <si>
    <t>Componente n. 2: Commissario (C2) Dott. __________________</t>
  </si>
  <si>
    <t>Componente n. 3: Commissario (C3) Dott. __________________</t>
  </si>
  <si>
    <t>OFFERTA SOCIETÀ __________________</t>
  </si>
  <si>
    <t>PRESIDENTE (C1)   Dott. __________________</t>
  </si>
  <si>
    <t>COMPONENTE 2 (C2) Dott. __________________</t>
  </si>
  <si>
    <t>COMPONENTE 3 (C3) Dott. __________________</t>
  </si>
  <si>
    <t>Presidente (C1)   Dott. _________________</t>
  </si>
  <si>
    <t>Componente 2 (C2) Dott. _________________</t>
  </si>
  <si>
    <t>Componente 3 (C3) Dott. _________________</t>
  </si>
  <si>
    <t>SOCIETA' 1</t>
  </si>
  <si>
    <t>SOCIETA' 2</t>
  </si>
  <si>
    <t xml:space="preserve">QUALITA’ E 
CARATTERISTICHE DEL SERVIZIO
</t>
  </si>
  <si>
    <t xml:space="preserve">Organizzazione aziendale e qualità dei professionisti inseriti nell'organizzazione, competenze ed esperienze acquisite, profili
professionali del team di lavoro proposto
</t>
  </si>
  <si>
    <t xml:space="preserve">Possesso delle seguenti certificazioni: ISO
9001, ISO 18001, ISO 27001
</t>
  </si>
  <si>
    <t>ESPERIENZE PREGRESSE, ORGANIZZAZIONE AZIENDALE E PROFILI PROFESSIONALI DEL TEAM DI LAVORO</t>
  </si>
  <si>
    <t>SOFTWARE</t>
  </si>
  <si>
    <t xml:space="preserve">Affidabilità dell'applicativo offerto:
referenze storicizzate di utilizzo e di sviluppo
</t>
  </si>
  <si>
    <t>Caratteristiche e funzionalità del sistema informatico messo a disposizione per la gestione degli asset</t>
  </si>
  <si>
    <t xml:space="preserve">Valutazione della DEMO del software offerto e delle modalità di rilevazione e inventariazione, inclusa la strumentazione utilizzata (hardware, software, etichette ecc). </t>
  </si>
  <si>
    <t>Eventuali servizi aggiuntivi/migliorativi attinenti il servizio oggetto dell'appalto e ai requisiti di prestazione espressi nella Lex Specialis</t>
  </si>
  <si>
    <t>Modalità di interfaccia del software con l'applicativo amministrativo contabile Oracle Application</t>
  </si>
  <si>
    <t xml:space="preserve">PROPOSTE AGGIUNTIVE/
MIGLIORATIVE
</t>
  </si>
  <si>
    <t>Ipotesi di possesso di una certificazione su 3</t>
  </si>
  <si>
    <r>
      <t xml:space="preserve">
</t>
    </r>
    <r>
      <rPr>
        <b/>
        <sz val="11"/>
        <color rgb="FF000000"/>
        <rFont val="Calibri"/>
        <family val="2"/>
      </rPr>
      <t xml:space="preserve">1.1) </t>
    </r>
    <r>
      <rPr>
        <sz val="11"/>
        <color rgb="FF000000"/>
        <rFont val="Calibri"/>
        <family val="2"/>
        <charset val="1"/>
      </rPr>
      <t xml:space="preserve">Modalità generali per l'espletamento del servizio: modalità operative e tecnico- organizzative, caratteristiche qualitative degli strumenti utilizzati, piano di coordinamento degli operatori, ecc.
</t>
    </r>
  </si>
  <si>
    <r>
      <rPr>
        <b/>
        <sz val="11"/>
        <color rgb="FF000000"/>
        <rFont val="Calibri"/>
        <family val="2"/>
      </rPr>
      <t>1.2)</t>
    </r>
    <r>
      <rPr>
        <sz val="11"/>
        <color rgb="FF000000"/>
        <rFont val="Calibri"/>
        <family val="2"/>
        <charset val="1"/>
      </rPr>
      <t xml:space="preserve"> Piano di avvio e programma di lavoro: Efficacia del cronoprogramma proposto e della pianificazione esecutiva. </t>
    </r>
  </si>
  <si>
    <t>L’offerta che non avrà raggiunto il punteggio tecnico minimo, relativo all'insieme delle caratteristiche tecnico-qualitative, PRIMA della riparametrazione pari a 42 punti su 80, non sarà ammessa alla successiva fase di gara. La corrispondente offerta economica non sarà pertanto aperta.</t>
  </si>
  <si>
    <t>TOTALE GENERALE QUALITA’ SOCIETÀ 68,03</t>
  </si>
  <si>
    <t>Ipotesi di possesso di 3 certificazioni su 3</t>
  </si>
  <si>
    <t>TOTALE GENERALE QUALITA’ SOCIETÀ 72,67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</si>
</sst>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0"/>
  </numFmts>
  <fonts count="8" x14ac:knownFonts="1"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DD8E6"/>
        <bgColor rgb="FFCCCC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2" borderId="1" xfId="0" applyFont="1" applyFill="1" applyBorder="1"/>
    <xf numFmtId="0" fontId="0" fillId="0" borderId="1" xfId="0" applyFont="1" applyBorder="1"/>
    <xf numFmtId="0" fontId="2" fillId="0" borderId="1" xfId="0" applyFont="1" applyBorder="1"/>
    <xf numFmtId="0" fontId="0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0" fillId="3" borderId="0" xfId="0" applyFont="1" applyFill="1" applyBorder="1" applyAlignment="1">
      <alignment horizontal="center" wrapText="1"/>
    </xf>
    <xf numFmtId="0" fontId="0" fillId="3" borderId="0" xfId="0" applyFont="1" applyFill="1" applyBorder="1"/>
    <xf numFmtId="0" fontId="0" fillId="0" borderId="0" xfId="0" applyFont="1" applyAlignment="1">
      <alignment horizontal="center" vertical="center"/>
    </xf>
    <xf numFmtId="2" fontId="0" fillId="0" borderId="1" xfId="0" applyNumberFormat="1" applyFont="1" applyBorder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8" fontId="0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2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DD8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8"/>
  <sheetViews>
    <sheetView topLeftCell="A34" zoomScaleNormal="100" workbookViewId="0">
      <selection activeCell="G41" sqref="G41"/>
    </sheetView>
  </sheetViews>
  <sheetFormatPr defaultColWidth="8.7109375" defaultRowHeight="15" x14ac:dyDescent="0.25"/>
  <cols>
    <col min="1" max="1" width="16.42578125" style="1" customWidth="1"/>
    <col min="2" max="2" width="67.28515625" style="1" customWidth="1"/>
    <col min="3" max="3" width="30.5703125" style="1" customWidth="1"/>
    <col min="4" max="6" width="19.28515625" style="1" customWidth="1"/>
    <col min="7" max="7" width="38" style="1" customWidth="1"/>
    <col min="8" max="8" width="21.7109375" style="1" customWidth="1"/>
    <col min="9" max="9" width="27.28515625" style="1" customWidth="1"/>
    <col min="10" max="10" width="33.5703125" style="2" customWidth="1"/>
    <col min="11" max="1021" width="8.7109375" style="1"/>
    <col min="1022" max="1024" width="11.5703125" customWidth="1"/>
  </cols>
  <sheetData>
    <row r="1" spans="1:1024" ht="41.1" customHeight="1" x14ac:dyDescent="0.25">
      <c r="A1" s="43" t="s">
        <v>37</v>
      </c>
      <c r="B1" s="43"/>
      <c r="C1" s="43"/>
      <c r="D1" s="43"/>
      <c r="E1" s="43"/>
      <c r="F1" s="43"/>
      <c r="G1" s="43"/>
      <c r="H1" s="43"/>
      <c r="I1" s="43"/>
    </row>
    <row r="2" spans="1:1024" x14ac:dyDescent="0.25">
      <c r="A2" s="41" t="s">
        <v>0</v>
      </c>
      <c r="B2" s="41"/>
      <c r="C2"/>
      <c r="D2" s="5"/>
      <c r="E2" s="38" t="s">
        <v>1</v>
      </c>
      <c r="F2" s="38"/>
      <c r="G2" s="6"/>
      <c r="H2" s="7"/>
      <c r="I2" s="6"/>
    </row>
    <row r="3" spans="1:1024" x14ac:dyDescent="0.25">
      <c r="A3" s="4" t="s">
        <v>2</v>
      </c>
      <c r="B3" s="4" t="s">
        <v>3</v>
      </c>
      <c r="C3"/>
      <c r="D3" s="5"/>
      <c r="E3" s="38"/>
      <c r="F3" s="38"/>
      <c r="G3" s="6"/>
      <c r="H3" s="7"/>
      <c r="I3" s="6"/>
    </row>
    <row r="4" spans="1:1024" s="14" customFormat="1" ht="53.65" customHeight="1" x14ac:dyDescent="0.25">
      <c r="A4" s="8">
        <v>1</v>
      </c>
      <c r="B4" s="9" t="s">
        <v>37</v>
      </c>
      <c r="C4" s="10">
        <v>20</v>
      </c>
      <c r="D4"/>
      <c r="E4" s="11" t="s">
        <v>4</v>
      </c>
      <c r="F4" s="10">
        <v>0</v>
      </c>
      <c r="G4" s="12"/>
      <c r="H4" s="12"/>
      <c r="I4" s="12"/>
      <c r="J4" s="13"/>
      <c r="AMH4"/>
      <c r="AMI4"/>
      <c r="AMJ4"/>
    </row>
    <row r="5" spans="1:1024" ht="35.1" customHeight="1" x14ac:dyDescent="0.25">
      <c r="A5" s="8">
        <v>2</v>
      </c>
      <c r="B5" s="9" t="s">
        <v>37</v>
      </c>
      <c r="C5" s="10">
        <v>12</v>
      </c>
      <c r="D5"/>
      <c r="E5" s="11" t="s">
        <v>5</v>
      </c>
      <c r="F5" s="10">
        <v>0.1</v>
      </c>
      <c r="G5" s="6"/>
      <c r="H5" s="6"/>
      <c r="I5" s="6"/>
    </row>
    <row r="6" spans="1:1024" ht="38.25" customHeight="1" x14ac:dyDescent="0.25">
      <c r="A6" s="8">
        <v>3</v>
      </c>
      <c r="B6" s="9" t="s">
        <v>37</v>
      </c>
      <c r="C6" s="10">
        <v>38</v>
      </c>
      <c r="D6"/>
      <c r="E6" s="11" t="s">
        <v>6</v>
      </c>
      <c r="F6" s="10">
        <v>0.2</v>
      </c>
      <c r="G6" s="6"/>
      <c r="H6" s="6"/>
      <c r="I6" s="6"/>
    </row>
    <row r="7" spans="1:1024" ht="38.25" customHeight="1" x14ac:dyDescent="0.25">
      <c r="A7" s="8">
        <v>4</v>
      </c>
      <c r="B7" s="9" t="s">
        <v>37</v>
      </c>
      <c r="C7" s="10">
        <v>10</v>
      </c>
      <c r="D7"/>
      <c r="E7" s="11" t="s">
        <v>8</v>
      </c>
      <c r="F7" s="10">
        <v>0.3</v>
      </c>
      <c r="G7" s="6"/>
      <c r="H7" s="6"/>
      <c r="I7" s="6"/>
    </row>
    <row r="8" spans="1:1024" ht="26.85" customHeight="1" x14ac:dyDescent="0.25">
      <c r="A8" s="43" t="s">
        <v>7</v>
      </c>
      <c r="B8" s="43"/>
      <c r="C8"/>
      <c r="D8"/>
      <c r="E8" s="11" t="s">
        <v>9</v>
      </c>
      <c r="F8" s="10">
        <v>0.4</v>
      </c>
      <c r="G8" s="6"/>
      <c r="H8" s="6"/>
      <c r="I8" s="6"/>
    </row>
    <row r="9" spans="1:1024" ht="32.85" customHeight="1" x14ac:dyDescent="0.25">
      <c r="A9"/>
      <c r="B9" s="6"/>
      <c r="C9" s="6"/>
      <c r="D9" s="6"/>
      <c r="E9" s="11" t="s">
        <v>10</v>
      </c>
      <c r="F9" s="10">
        <v>0.5</v>
      </c>
      <c r="G9" s="6"/>
      <c r="H9" s="6"/>
      <c r="I9" s="6"/>
    </row>
    <row r="10" spans="1:1024" ht="32.85" customHeight="1" x14ac:dyDescent="0.25">
      <c r="A10"/>
      <c r="B10" s="6"/>
      <c r="C10" s="15"/>
      <c r="D10" s="16"/>
      <c r="E10" s="11" t="s">
        <v>11</v>
      </c>
      <c r="F10" s="10">
        <v>0.6</v>
      </c>
      <c r="G10" s="6"/>
      <c r="H10" s="6"/>
      <c r="I10" s="6"/>
    </row>
    <row r="11" spans="1:1024" ht="32.85" customHeight="1" x14ac:dyDescent="0.25">
      <c r="A11"/>
      <c r="B11" s="6"/>
      <c r="C11" s="15"/>
      <c r="D11" s="16"/>
      <c r="E11" s="11" t="s">
        <v>12</v>
      </c>
      <c r="F11" s="10">
        <v>0.7</v>
      </c>
      <c r="G11" s="6"/>
      <c r="H11" s="6"/>
      <c r="I11" s="6"/>
    </row>
    <row r="12" spans="1:1024" ht="32.85" customHeight="1" x14ac:dyDescent="0.25">
      <c r="A12"/>
      <c r="B12" s="6"/>
      <c r="C12" s="15"/>
      <c r="D12" s="16"/>
      <c r="E12" s="11" t="s">
        <v>13</v>
      </c>
      <c r="F12" s="10">
        <v>0.8</v>
      </c>
      <c r="G12" s="6"/>
      <c r="H12" s="6"/>
      <c r="I12" s="6"/>
    </row>
    <row r="13" spans="1:1024" ht="32.85" customHeight="1" x14ac:dyDescent="0.25">
      <c r="A13"/>
      <c r="B13" s="6"/>
      <c r="C13" s="6"/>
      <c r="D13" s="15"/>
      <c r="E13" s="11" t="s">
        <v>14</v>
      </c>
      <c r="F13" s="10">
        <v>0.9</v>
      </c>
      <c r="G13" s="6"/>
      <c r="H13" s="6"/>
      <c r="I13" s="6"/>
    </row>
    <row r="14" spans="1:1024" ht="32.85" customHeight="1" x14ac:dyDescent="0.25">
      <c r="A14"/>
      <c r="B14" s="6"/>
      <c r="C14" s="17"/>
      <c r="D14" s="15"/>
      <c r="E14" s="11" t="s">
        <v>15</v>
      </c>
      <c r="F14" s="10">
        <v>1</v>
      </c>
      <c r="G14" s="6"/>
      <c r="H14" s="6"/>
      <c r="I14" s="6"/>
    </row>
    <row r="15" spans="1:1024" ht="32.85" customHeight="1" x14ac:dyDescent="0.25">
      <c r="A15"/>
      <c r="B15" s="6"/>
      <c r="C15" s="6"/>
      <c r="D15" s="6"/>
      <c r="G15" s="6"/>
      <c r="H15" s="6"/>
      <c r="I15" s="6"/>
    </row>
    <row r="16" spans="1:1024" x14ac:dyDescent="0.25">
      <c r="A16" s="6"/>
      <c r="B16" s="18" t="s">
        <v>16</v>
      </c>
      <c r="C16" s="6"/>
      <c r="D16" s="6"/>
      <c r="E16"/>
      <c r="F16"/>
      <c r="G16" s="6"/>
      <c r="H16" s="6"/>
      <c r="I16" s="6"/>
    </row>
    <row r="17" spans="1:10" x14ac:dyDescent="0.25">
      <c r="A17" s="6"/>
      <c r="B17" s="19" t="s">
        <v>38</v>
      </c>
      <c r="C17" s="6"/>
      <c r="D17" s="6"/>
      <c r="E17"/>
      <c r="F17"/>
      <c r="G17" s="6"/>
      <c r="H17" s="6"/>
      <c r="I17" s="6"/>
    </row>
    <row r="18" spans="1:10" x14ac:dyDescent="0.25">
      <c r="A18" s="6"/>
      <c r="B18" s="19" t="s">
        <v>39</v>
      </c>
      <c r="C18" s="6"/>
      <c r="D18" s="6"/>
      <c r="E18"/>
      <c r="F18"/>
      <c r="G18" s="6"/>
      <c r="H18" s="6"/>
      <c r="I18" s="6"/>
    </row>
    <row r="19" spans="1:10" x14ac:dyDescent="0.25">
      <c r="A19" s="6"/>
      <c r="B19" s="19" t="s">
        <v>40</v>
      </c>
      <c r="C19" s="6"/>
      <c r="D19" s="6"/>
      <c r="E19"/>
      <c r="F19"/>
      <c r="G19" s="6"/>
      <c r="H19" s="6"/>
      <c r="I19" s="6"/>
    </row>
    <row r="20" spans="1:10" x14ac:dyDescent="0.25">
      <c r="A20" s="6"/>
      <c r="B20" s="20" t="s">
        <v>17</v>
      </c>
      <c r="C20" s="6"/>
      <c r="D20" s="6"/>
      <c r="E20" s="6"/>
      <c r="F20" s="21"/>
      <c r="G20" s="6"/>
      <c r="H20" s="6"/>
      <c r="I20" s="6"/>
    </row>
    <row r="21" spans="1:10" x14ac:dyDescent="0.25">
      <c r="A21" s="6"/>
      <c r="B21" s="18"/>
      <c r="C21" s="6"/>
      <c r="D21" s="6"/>
      <c r="E21" s="6"/>
      <c r="F21" s="21"/>
      <c r="G21" s="6"/>
      <c r="H21" s="6"/>
      <c r="I21" s="6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10" ht="46.35" customHeight="1" x14ac:dyDescent="0.25">
      <c r="A23" s="6"/>
      <c r="B23" s="72" t="s">
        <v>18</v>
      </c>
      <c r="C23" s="73"/>
      <c r="D23" s="73"/>
      <c r="E23" s="73"/>
      <c r="F23" s="73"/>
      <c r="G23" s="73"/>
      <c r="H23" s="73"/>
      <c r="I23" s="74"/>
    </row>
    <row r="24" spans="1:10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10" x14ac:dyDescent="0.25">
      <c r="A25" s="6"/>
      <c r="B25" s="69" t="s">
        <v>41</v>
      </c>
      <c r="C25" s="70"/>
      <c r="D25" s="70"/>
      <c r="E25" s="70"/>
      <c r="F25" s="70"/>
      <c r="G25" s="70"/>
      <c r="H25" s="70"/>
      <c r="I25" s="71"/>
    </row>
    <row r="26" spans="1:10" x14ac:dyDescent="0.25">
      <c r="A26" s="6"/>
      <c r="B26" s="69" t="s">
        <v>19</v>
      </c>
      <c r="C26" s="70"/>
      <c r="D26" s="70"/>
      <c r="E26" s="70"/>
      <c r="F26" s="70"/>
      <c r="G26" s="71"/>
      <c r="H26" s="41" t="s">
        <v>20</v>
      </c>
      <c r="I26" s="41"/>
    </row>
    <row r="27" spans="1:10" ht="49.35" customHeight="1" x14ac:dyDescent="0.25">
      <c r="A27" s="6"/>
      <c r="B27" s="3" t="s">
        <v>21</v>
      </c>
      <c r="C27" s="3" t="s">
        <v>22</v>
      </c>
      <c r="D27" s="44" t="s">
        <v>23</v>
      </c>
      <c r="E27" s="68"/>
      <c r="F27" s="45"/>
      <c r="G27" s="22" t="s">
        <v>24</v>
      </c>
      <c r="H27" s="42" t="s">
        <v>25</v>
      </c>
      <c r="I27" s="42"/>
    </row>
    <row r="28" spans="1:10" ht="45" x14ac:dyDescent="0.25">
      <c r="A28" s="6"/>
      <c r="B28" s="3" t="s">
        <v>26</v>
      </c>
      <c r="C28" s="22" t="s">
        <v>27</v>
      </c>
      <c r="D28" s="22" t="s">
        <v>42</v>
      </c>
      <c r="E28" s="22" t="s">
        <v>43</v>
      </c>
      <c r="F28" s="22" t="s">
        <v>44</v>
      </c>
      <c r="G28" s="22" t="s">
        <v>28</v>
      </c>
      <c r="H28" s="22" t="s">
        <v>29</v>
      </c>
      <c r="I28" s="22" t="s">
        <v>30</v>
      </c>
    </row>
    <row r="29" spans="1:10" ht="88.15" customHeight="1" x14ac:dyDescent="0.25">
      <c r="A29" s="52" t="s">
        <v>50</v>
      </c>
      <c r="B29" s="36" t="s">
        <v>62</v>
      </c>
      <c r="C29" s="10">
        <v>10</v>
      </c>
      <c r="D29" s="10">
        <v>1</v>
      </c>
      <c r="E29" s="10">
        <v>0.7</v>
      </c>
      <c r="F29" s="10">
        <v>1</v>
      </c>
      <c r="G29" s="11"/>
      <c r="H29" s="23">
        <f>(F29+E29+D29)/3</f>
        <v>0.9</v>
      </c>
      <c r="I29" s="23">
        <f>H29*C29</f>
        <v>9</v>
      </c>
      <c r="J29" s="13"/>
    </row>
    <row r="30" spans="1:10" ht="88.15" customHeight="1" x14ac:dyDescent="0.25">
      <c r="A30" s="46"/>
      <c r="B30" s="55" t="s">
        <v>63</v>
      </c>
      <c r="C30" s="10">
        <v>10</v>
      </c>
      <c r="D30" s="10">
        <v>0.8</v>
      </c>
      <c r="E30" s="10">
        <v>1</v>
      </c>
      <c r="F30" s="10">
        <v>0.7</v>
      </c>
      <c r="G30" s="11"/>
      <c r="H30" s="23">
        <f>(F30+E30+D30)/3</f>
        <v>0.83333333333333337</v>
      </c>
      <c r="I30" s="23">
        <f>H30*C30</f>
        <v>8.3333333333333339</v>
      </c>
      <c r="J30" s="13"/>
    </row>
    <row r="31" spans="1:10" ht="88.15" customHeight="1" x14ac:dyDescent="0.25">
      <c r="A31" s="52" t="s">
        <v>53</v>
      </c>
      <c r="B31" s="36" t="s">
        <v>51</v>
      </c>
      <c r="C31" s="10">
        <v>10</v>
      </c>
      <c r="D31" s="10">
        <v>0.8</v>
      </c>
      <c r="E31" s="10">
        <v>1</v>
      </c>
      <c r="F31" s="10">
        <v>0.7</v>
      </c>
      <c r="G31" s="11"/>
      <c r="H31" s="23">
        <f>(F31+E31+D31)/3</f>
        <v>0.83333333333333337</v>
      </c>
      <c r="I31" s="23">
        <f t="shared" ref="I31" si="0">H31*C31</f>
        <v>8.3333333333333339</v>
      </c>
      <c r="J31" s="13"/>
    </row>
    <row r="32" spans="1:10" ht="88.15" customHeight="1" x14ac:dyDescent="0.25">
      <c r="A32" s="52"/>
      <c r="B32" s="36" t="s">
        <v>52</v>
      </c>
      <c r="C32" s="10">
        <v>2</v>
      </c>
      <c r="D32" s="47">
        <v>0.66700000000000004</v>
      </c>
      <c r="E32" s="48"/>
      <c r="F32" s="49"/>
      <c r="G32" s="11" t="s">
        <v>61</v>
      </c>
      <c r="H32" s="23"/>
      <c r="I32" s="50">
        <f>D32</f>
        <v>0.66700000000000004</v>
      </c>
      <c r="J32" s="13"/>
    </row>
    <row r="33" spans="1:10" ht="88.15" customHeight="1" x14ac:dyDescent="0.25">
      <c r="A33" s="53" t="s">
        <v>54</v>
      </c>
      <c r="B33" s="36" t="s">
        <v>55</v>
      </c>
      <c r="C33" s="10">
        <v>3</v>
      </c>
      <c r="D33" s="10">
        <v>1</v>
      </c>
      <c r="E33" s="10">
        <v>0.5</v>
      </c>
      <c r="F33" s="10">
        <v>0.7</v>
      </c>
      <c r="G33" s="11"/>
      <c r="H33" s="23">
        <f>(F33+E33+D33)/3</f>
        <v>0.73333333333333339</v>
      </c>
      <c r="I33" s="50">
        <f t="shared" ref="I33:I37" si="1">H33*C33</f>
        <v>2.2000000000000002</v>
      </c>
      <c r="J33" s="13"/>
    </row>
    <row r="34" spans="1:10" ht="88.15" customHeight="1" x14ac:dyDescent="0.25">
      <c r="A34" s="53"/>
      <c r="B34" s="36" t="s">
        <v>56</v>
      </c>
      <c r="C34" s="10">
        <v>15</v>
      </c>
      <c r="D34" s="10">
        <v>0.8</v>
      </c>
      <c r="E34" s="10">
        <v>0.9</v>
      </c>
      <c r="F34" s="10">
        <v>0.8</v>
      </c>
      <c r="G34" s="11"/>
      <c r="H34" s="23">
        <f>(F34+E34+D34)/3</f>
        <v>0.83333333333333337</v>
      </c>
      <c r="I34" s="50">
        <f t="shared" si="1"/>
        <v>12.5</v>
      </c>
      <c r="J34" s="13"/>
    </row>
    <row r="35" spans="1:10" ht="88.15" customHeight="1" x14ac:dyDescent="0.25">
      <c r="A35" s="53"/>
      <c r="B35" s="36" t="s">
        <v>57</v>
      </c>
      <c r="C35" s="10">
        <v>20</v>
      </c>
      <c r="D35" s="10">
        <v>1</v>
      </c>
      <c r="E35" s="10">
        <v>1</v>
      </c>
      <c r="F35" s="10">
        <v>0.8</v>
      </c>
      <c r="G35" s="11"/>
      <c r="H35" s="23">
        <f>(F35+E35+D35)/3</f>
        <v>0.93333333333333324</v>
      </c>
      <c r="I35" s="50">
        <f t="shared" si="1"/>
        <v>18.666666666666664</v>
      </c>
      <c r="J35" s="13"/>
    </row>
    <row r="36" spans="1:10" ht="88.15" customHeight="1" x14ac:dyDescent="0.25">
      <c r="A36" s="54" t="s">
        <v>60</v>
      </c>
      <c r="B36" s="36" t="s">
        <v>58</v>
      </c>
      <c r="C36" s="10">
        <v>5</v>
      </c>
      <c r="D36" s="10">
        <v>0.9</v>
      </c>
      <c r="E36" s="10">
        <v>1</v>
      </c>
      <c r="F36" s="10">
        <v>1</v>
      </c>
      <c r="G36" s="11"/>
      <c r="H36" s="23">
        <f>(F36+E36+D36)/3</f>
        <v>0.96666666666666667</v>
      </c>
      <c r="I36" s="50">
        <f t="shared" si="1"/>
        <v>4.833333333333333</v>
      </c>
      <c r="J36" s="13"/>
    </row>
    <row r="37" spans="1:10" ht="88.15" customHeight="1" x14ac:dyDescent="0.25">
      <c r="A37" s="53"/>
      <c r="B37" s="36" t="s">
        <v>59</v>
      </c>
      <c r="C37" s="10">
        <v>5</v>
      </c>
      <c r="D37" s="10">
        <v>0.8</v>
      </c>
      <c r="E37" s="10">
        <v>0.7</v>
      </c>
      <c r="F37" s="10">
        <v>0.6</v>
      </c>
      <c r="G37" s="11"/>
      <c r="H37" s="23">
        <f>(F37+E37+D37)/3</f>
        <v>0.69999999999999984</v>
      </c>
      <c r="I37" s="50">
        <f t="shared" si="1"/>
        <v>3.4999999999999991</v>
      </c>
      <c r="J37" s="13"/>
    </row>
    <row r="38" spans="1:10" ht="22.5" customHeight="1" x14ac:dyDescent="0.25">
      <c r="A38" s="51"/>
      <c r="B38" s="65" t="s">
        <v>65</v>
      </c>
      <c r="C38" s="66"/>
      <c r="D38" s="66"/>
      <c r="E38" s="66"/>
      <c r="F38" s="66"/>
      <c r="G38" s="67"/>
      <c r="H38" s="23"/>
      <c r="I38" s="23">
        <f>I29+I30+I31+I32+I33+I34+I35+I36+I37</f>
        <v>68.033666666666676</v>
      </c>
    </row>
    <row r="39" spans="1:10" x14ac:dyDescent="0.25">
      <c r="A39" s="6"/>
      <c r="B39" s="6"/>
      <c r="C39" s="6"/>
      <c r="D39" s="6"/>
      <c r="E39" s="6"/>
      <c r="F39" s="6"/>
      <c r="G39" s="24"/>
      <c r="H39" s="6"/>
      <c r="I39" s="6"/>
    </row>
    <row r="40" spans="1:10" x14ac:dyDescent="0.25">
      <c r="A40" s="6"/>
      <c r="B40" s="25" t="s">
        <v>31</v>
      </c>
      <c r="C40" s="26"/>
      <c r="D40" s="26"/>
      <c r="E40" s="17"/>
      <c r="F40" s="6"/>
      <c r="G40" s="6"/>
      <c r="H40" s="6"/>
      <c r="I40" s="6"/>
    </row>
    <row r="41" spans="1:10" x14ac:dyDescent="0.25">
      <c r="A41" s="6"/>
      <c r="B41" s="27" t="s">
        <v>32</v>
      </c>
      <c r="C41" s="6"/>
      <c r="D41" s="6"/>
      <c r="E41" s="6"/>
      <c r="F41" s="6"/>
      <c r="G41" s="17"/>
      <c r="H41" s="6"/>
      <c r="I41" s="6"/>
    </row>
    <row r="42" spans="1:10" x14ac:dyDescent="0.25">
      <c r="A42" s="6"/>
      <c r="B42" s="28" t="s">
        <v>48</v>
      </c>
      <c r="C42" s="6"/>
      <c r="D42" s="6"/>
      <c r="E42" s="6"/>
      <c r="F42" s="6"/>
      <c r="G42" s="6"/>
      <c r="H42" s="6"/>
      <c r="I42" s="6"/>
    </row>
    <row r="43" spans="1:10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10" ht="40.5" customHeight="1" x14ac:dyDescent="0.25">
      <c r="A44" s="6"/>
      <c r="B44" s="62" t="s">
        <v>64</v>
      </c>
      <c r="C44" s="63"/>
      <c r="D44" s="63"/>
      <c r="E44" s="63"/>
      <c r="F44" s="64"/>
      <c r="G44" s="6"/>
      <c r="H44" s="6"/>
      <c r="I44" s="6"/>
    </row>
    <row r="45" spans="1:10" x14ac:dyDescent="0.25">
      <c r="A45" s="29"/>
      <c r="B45" s="29"/>
      <c r="C45" s="29"/>
      <c r="D45" s="29"/>
      <c r="E45" s="30"/>
      <c r="F45" s="30"/>
      <c r="G45" s="6"/>
      <c r="H45" s="6"/>
      <c r="I45" s="6"/>
    </row>
    <row r="46" spans="1:10" ht="60.75" customHeight="1" x14ac:dyDescent="0.25">
      <c r="B46" s="22" t="s">
        <v>45</v>
      </c>
      <c r="C46" s="59"/>
      <c r="D46" s="60"/>
      <c r="E46" s="60"/>
      <c r="F46" s="61"/>
    </row>
    <row r="47" spans="1:10" ht="54.75" customHeight="1" x14ac:dyDescent="0.25">
      <c r="B47" s="22" t="s">
        <v>46</v>
      </c>
      <c r="C47" s="56"/>
      <c r="D47" s="57"/>
      <c r="E47" s="57"/>
      <c r="F47" s="58"/>
    </row>
    <row r="48" spans="1:10" ht="54.75" customHeight="1" x14ac:dyDescent="0.25">
      <c r="B48" s="22" t="s">
        <v>47</v>
      </c>
      <c r="C48" s="56"/>
      <c r="D48" s="57"/>
      <c r="E48" s="57"/>
      <c r="F48" s="58"/>
    </row>
  </sheetData>
  <mergeCells count="20">
    <mergeCell ref="D32:F32"/>
    <mergeCell ref="B23:I23"/>
    <mergeCell ref="A29:A30"/>
    <mergeCell ref="A31:A32"/>
    <mergeCell ref="A33:A35"/>
    <mergeCell ref="A36:A37"/>
    <mergeCell ref="A1:I1"/>
    <mergeCell ref="A2:B2"/>
    <mergeCell ref="E2:F3"/>
    <mergeCell ref="A8:B8"/>
    <mergeCell ref="B25:I25"/>
    <mergeCell ref="B26:G26"/>
    <mergeCell ref="H26:I26"/>
    <mergeCell ref="D27:F27"/>
    <mergeCell ref="H27:I27"/>
    <mergeCell ref="B38:G38"/>
    <mergeCell ref="B44:F44"/>
    <mergeCell ref="C46:F46"/>
    <mergeCell ref="C47:F47"/>
    <mergeCell ref="C48:F48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8"/>
  <sheetViews>
    <sheetView tabSelected="1" workbookViewId="0">
      <selection activeCell="B14" sqref="B10:B14"/>
    </sheetView>
  </sheetViews>
  <sheetFormatPr defaultColWidth="8.7109375" defaultRowHeight="15" x14ac:dyDescent="0.25"/>
  <cols>
    <col min="1" max="1" width="16.42578125" style="1" customWidth="1"/>
    <col min="2" max="2" width="67.28515625" style="1" customWidth="1"/>
    <col min="3" max="3" width="30.5703125" style="1" customWidth="1"/>
    <col min="4" max="6" width="19.28515625" style="1" customWidth="1"/>
    <col min="7" max="7" width="38" style="1" customWidth="1"/>
    <col min="8" max="8" width="21.7109375" style="1" customWidth="1"/>
    <col min="9" max="9" width="27.28515625" style="1" customWidth="1"/>
    <col min="10" max="10" width="33.5703125" style="2" customWidth="1"/>
    <col min="11" max="1021" width="8.7109375" style="1"/>
    <col min="1022" max="1024" width="11.5703125" customWidth="1"/>
  </cols>
  <sheetData>
    <row r="1" spans="1:1024" ht="41.1" customHeight="1" x14ac:dyDescent="0.25">
      <c r="A1" s="43" t="s">
        <v>37</v>
      </c>
      <c r="B1" s="43"/>
      <c r="C1" s="43"/>
      <c r="D1" s="43"/>
      <c r="E1" s="43"/>
      <c r="F1" s="43"/>
      <c r="G1" s="43"/>
      <c r="H1" s="43"/>
      <c r="I1" s="43"/>
    </row>
    <row r="2" spans="1:1024" x14ac:dyDescent="0.25">
      <c r="A2" s="41" t="s">
        <v>0</v>
      </c>
      <c r="B2" s="41"/>
      <c r="C2"/>
      <c r="D2" s="5"/>
      <c r="E2" s="38" t="s">
        <v>1</v>
      </c>
      <c r="F2" s="38"/>
      <c r="G2" s="6"/>
      <c r="H2" s="7"/>
      <c r="I2" s="6"/>
    </row>
    <row r="3" spans="1:1024" x14ac:dyDescent="0.25">
      <c r="A3" s="35" t="s">
        <v>2</v>
      </c>
      <c r="B3" s="35" t="s">
        <v>3</v>
      </c>
      <c r="C3"/>
      <c r="D3" s="5"/>
      <c r="E3" s="38"/>
      <c r="F3" s="38"/>
      <c r="G3" s="6"/>
      <c r="H3" s="7"/>
      <c r="I3" s="6"/>
    </row>
    <row r="4" spans="1:1024" s="14" customFormat="1" ht="53.65" customHeight="1" x14ac:dyDescent="0.25">
      <c r="A4" s="8">
        <v>1</v>
      </c>
      <c r="B4" s="9" t="s">
        <v>37</v>
      </c>
      <c r="C4" s="10">
        <v>20</v>
      </c>
      <c r="D4"/>
      <c r="E4" s="11" t="s">
        <v>4</v>
      </c>
      <c r="F4" s="10">
        <v>0</v>
      </c>
      <c r="G4" s="12"/>
      <c r="H4" s="12"/>
      <c r="I4" s="12"/>
      <c r="J4" s="13"/>
      <c r="AMH4"/>
      <c r="AMI4"/>
      <c r="AMJ4"/>
    </row>
    <row r="5" spans="1:1024" ht="35.1" customHeight="1" x14ac:dyDescent="0.25">
      <c r="A5" s="8">
        <v>2</v>
      </c>
      <c r="B5" s="9" t="s">
        <v>37</v>
      </c>
      <c r="C5" s="10">
        <v>12</v>
      </c>
      <c r="D5"/>
      <c r="E5" s="11" t="s">
        <v>5</v>
      </c>
      <c r="F5" s="10">
        <v>0.1</v>
      </c>
      <c r="G5" s="6"/>
      <c r="H5" s="6"/>
      <c r="I5" s="6"/>
    </row>
    <row r="6" spans="1:1024" ht="38.25" customHeight="1" x14ac:dyDescent="0.25">
      <c r="A6" s="8">
        <v>3</v>
      </c>
      <c r="B6" s="9" t="s">
        <v>37</v>
      </c>
      <c r="C6" s="10">
        <v>38</v>
      </c>
      <c r="D6"/>
      <c r="E6" s="11" t="s">
        <v>6</v>
      </c>
      <c r="F6" s="10">
        <v>0.2</v>
      </c>
      <c r="G6" s="6"/>
      <c r="H6" s="6"/>
      <c r="I6" s="6"/>
    </row>
    <row r="7" spans="1:1024" ht="38.25" customHeight="1" x14ac:dyDescent="0.25">
      <c r="A7" s="8">
        <v>4</v>
      </c>
      <c r="B7" s="9" t="s">
        <v>37</v>
      </c>
      <c r="C7" s="10">
        <v>10</v>
      </c>
      <c r="D7"/>
      <c r="E7" s="11" t="s">
        <v>8</v>
      </c>
      <c r="F7" s="10">
        <v>0.3</v>
      </c>
      <c r="G7" s="6"/>
      <c r="H7" s="6"/>
      <c r="I7" s="6"/>
    </row>
    <row r="8" spans="1:1024" ht="26.85" customHeight="1" x14ac:dyDescent="0.25">
      <c r="A8" s="43" t="s">
        <v>7</v>
      </c>
      <c r="B8" s="43"/>
      <c r="C8"/>
      <c r="D8"/>
      <c r="E8" s="11" t="s">
        <v>9</v>
      </c>
      <c r="F8" s="10">
        <v>0.4</v>
      </c>
      <c r="G8" s="6"/>
      <c r="H8" s="6"/>
      <c r="I8" s="6"/>
    </row>
    <row r="9" spans="1:1024" ht="32.85" customHeight="1" x14ac:dyDescent="0.25">
      <c r="A9"/>
      <c r="B9" s="6"/>
      <c r="C9" s="6"/>
      <c r="D9" s="6"/>
      <c r="E9" s="11" t="s">
        <v>10</v>
      </c>
      <c r="F9" s="10">
        <v>0.5</v>
      </c>
      <c r="G9" s="6"/>
      <c r="H9" s="6"/>
      <c r="I9" s="6"/>
    </row>
    <row r="10" spans="1:1024" ht="32.85" customHeight="1" x14ac:dyDescent="0.25">
      <c r="A10"/>
      <c r="B10" s="6"/>
      <c r="C10" s="15"/>
      <c r="D10" s="16"/>
      <c r="E10" s="11" t="s">
        <v>11</v>
      </c>
      <c r="F10" s="10">
        <v>0.6</v>
      </c>
      <c r="G10" s="6"/>
      <c r="H10" s="6"/>
      <c r="I10" s="6"/>
    </row>
    <row r="11" spans="1:1024" ht="32.85" customHeight="1" x14ac:dyDescent="0.25">
      <c r="A11"/>
      <c r="B11" s="6"/>
      <c r="C11" s="15"/>
      <c r="D11" s="16"/>
      <c r="E11" s="11" t="s">
        <v>12</v>
      </c>
      <c r="F11" s="10">
        <v>0.7</v>
      </c>
      <c r="G11" s="6"/>
      <c r="H11" s="6"/>
      <c r="I11" s="6"/>
    </row>
    <row r="12" spans="1:1024" ht="32.85" customHeight="1" x14ac:dyDescent="0.25">
      <c r="A12"/>
      <c r="B12" s="6"/>
      <c r="C12" s="15"/>
      <c r="D12" s="16"/>
      <c r="E12" s="11" t="s">
        <v>13</v>
      </c>
      <c r="F12" s="10">
        <v>0.8</v>
      </c>
      <c r="G12" s="6"/>
      <c r="H12" s="6"/>
      <c r="I12" s="6"/>
    </row>
    <row r="13" spans="1:1024" ht="32.85" customHeight="1" x14ac:dyDescent="0.25">
      <c r="A13"/>
      <c r="B13" s="6"/>
      <c r="C13" s="6"/>
      <c r="D13" s="15"/>
      <c r="E13" s="11" t="s">
        <v>14</v>
      </c>
      <c r="F13" s="10">
        <v>0.9</v>
      </c>
      <c r="G13" s="6"/>
      <c r="H13" s="6"/>
      <c r="I13" s="6"/>
    </row>
    <row r="14" spans="1:1024" ht="32.85" customHeight="1" x14ac:dyDescent="0.25">
      <c r="A14"/>
      <c r="B14" s="6"/>
      <c r="C14" s="17"/>
      <c r="D14" s="15"/>
      <c r="E14" s="11" t="s">
        <v>15</v>
      </c>
      <c r="F14" s="10">
        <v>1</v>
      </c>
      <c r="G14" s="6"/>
      <c r="H14" s="6"/>
      <c r="I14" s="6"/>
    </row>
    <row r="15" spans="1:1024" ht="32.85" customHeight="1" x14ac:dyDescent="0.25">
      <c r="A15"/>
      <c r="B15" s="6"/>
      <c r="C15" s="6"/>
      <c r="D15" s="6"/>
      <c r="G15" s="6"/>
      <c r="H15" s="6"/>
      <c r="I15" s="6"/>
    </row>
    <row r="16" spans="1:1024" x14ac:dyDescent="0.25">
      <c r="A16" s="6"/>
      <c r="B16" s="18" t="s">
        <v>16</v>
      </c>
      <c r="C16" s="6"/>
      <c r="D16" s="6"/>
      <c r="E16"/>
      <c r="F16"/>
      <c r="G16" s="6"/>
      <c r="H16" s="6"/>
      <c r="I16" s="6"/>
    </row>
    <row r="17" spans="1:10" x14ac:dyDescent="0.25">
      <c r="A17" s="6"/>
      <c r="B17" s="19" t="s">
        <v>38</v>
      </c>
      <c r="C17" s="6"/>
      <c r="D17" s="6"/>
      <c r="E17"/>
      <c r="F17"/>
      <c r="G17" s="6"/>
      <c r="H17" s="6"/>
      <c r="I17" s="6"/>
    </row>
    <row r="18" spans="1:10" x14ac:dyDescent="0.25">
      <c r="A18" s="6"/>
      <c r="B18" s="19" t="s">
        <v>39</v>
      </c>
      <c r="C18" s="6"/>
      <c r="D18" s="6"/>
      <c r="E18"/>
      <c r="F18"/>
      <c r="G18" s="6"/>
      <c r="H18" s="6"/>
      <c r="I18" s="6"/>
    </row>
    <row r="19" spans="1:10" x14ac:dyDescent="0.25">
      <c r="A19" s="6"/>
      <c r="B19" s="19" t="s">
        <v>40</v>
      </c>
      <c r="C19" s="6"/>
      <c r="D19" s="6"/>
      <c r="E19"/>
      <c r="F19"/>
      <c r="G19" s="6"/>
      <c r="H19" s="6"/>
      <c r="I19" s="6"/>
    </row>
    <row r="20" spans="1:10" x14ac:dyDescent="0.25">
      <c r="A20" s="6"/>
      <c r="B20" s="20" t="s">
        <v>17</v>
      </c>
      <c r="C20" s="6"/>
      <c r="D20" s="6"/>
      <c r="E20" s="6"/>
      <c r="F20" s="21"/>
      <c r="G20" s="6"/>
      <c r="H20" s="6"/>
      <c r="I20" s="6"/>
    </row>
    <row r="21" spans="1:10" x14ac:dyDescent="0.25">
      <c r="A21" s="6"/>
      <c r="B21" s="18"/>
      <c r="C21" s="6"/>
      <c r="D21" s="6"/>
      <c r="E21" s="6"/>
      <c r="F21" s="21"/>
      <c r="G21" s="6"/>
      <c r="H21" s="6"/>
      <c r="I21" s="6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10" ht="46.35" customHeight="1" x14ac:dyDescent="0.25">
      <c r="A23" s="6"/>
      <c r="B23" s="72" t="s">
        <v>18</v>
      </c>
      <c r="C23" s="73"/>
      <c r="D23" s="73"/>
      <c r="E23" s="73"/>
      <c r="F23" s="73"/>
      <c r="G23" s="73"/>
      <c r="H23" s="73"/>
      <c r="I23" s="74"/>
    </row>
    <row r="24" spans="1:10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10" x14ac:dyDescent="0.25">
      <c r="A25" s="6"/>
      <c r="B25" s="69" t="s">
        <v>41</v>
      </c>
      <c r="C25" s="70"/>
      <c r="D25" s="70"/>
      <c r="E25" s="70"/>
      <c r="F25" s="70"/>
      <c r="G25" s="70"/>
      <c r="H25" s="70"/>
      <c r="I25" s="71"/>
    </row>
    <row r="26" spans="1:10" x14ac:dyDescent="0.25">
      <c r="A26" s="6"/>
      <c r="B26" s="69" t="s">
        <v>19</v>
      </c>
      <c r="C26" s="70"/>
      <c r="D26" s="70"/>
      <c r="E26" s="70"/>
      <c r="F26" s="70"/>
      <c r="G26" s="71"/>
      <c r="H26" s="41" t="s">
        <v>20</v>
      </c>
      <c r="I26" s="41"/>
    </row>
    <row r="27" spans="1:10" ht="49.35" customHeight="1" x14ac:dyDescent="0.25">
      <c r="A27" s="6"/>
      <c r="B27" s="34" t="s">
        <v>21</v>
      </c>
      <c r="C27" s="34" t="s">
        <v>22</v>
      </c>
      <c r="D27" s="44" t="s">
        <v>23</v>
      </c>
      <c r="E27" s="68"/>
      <c r="F27" s="45"/>
      <c r="G27" s="37" t="s">
        <v>24</v>
      </c>
      <c r="H27" s="42" t="s">
        <v>25</v>
      </c>
      <c r="I27" s="42"/>
    </row>
    <row r="28" spans="1:10" ht="45" x14ac:dyDescent="0.25">
      <c r="A28" s="6"/>
      <c r="B28" s="34" t="s">
        <v>26</v>
      </c>
      <c r="C28" s="37" t="s">
        <v>27</v>
      </c>
      <c r="D28" s="37" t="s">
        <v>42</v>
      </c>
      <c r="E28" s="37" t="s">
        <v>43</v>
      </c>
      <c r="F28" s="37" t="s">
        <v>44</v>
      </c>
      <c r="G28" s="37" t="s">
        <v>28</v>
      </c>
      <c r="H28" s="37" t="s">
        <v>29</v>
      </c>
      <c r="I28" s="37" t="s">
        <v>30</v>
      </c>
    </row>
    <row r="29" spans="1:10" ht="88.15" customHeight="1" x14ac:dyDescent="0.25">
      <c r="A29" s="52" t="s">
        <v>50</v>
      </c>
      <c r="B29" s="36" t="s">
        <v>62</v>
      </c>
      <c r="C29" s="10">
        <v>10</v>
      </c>
      <c r="D29" s="10">
        <v>1</v>
      </c>
      <c r="E29" s="10">
        <v>1</v>
      </c>
      <c r="F29" s="10">
        <v>1</v>
      </c>
      <c r="G29" s="11"/>
      <c r="H29" s="23">
        <f>(F29+E29+D29)/3</f>
        <v>1</v>
      </c>
      <c r="I29" s="23">
        <f>H29*C29</f>
        <v>10</v>
      </c>
      <c r="J29" s="13"/>
    </row>
    <row r="30" spans="1:10" ht="88.15" customHeight="1" x14ac:dyDescent="0.25">
      <c r="A30" s="46"/>
      <c r="B30" s="55" t="s">
        <v>63</v>
      </c>
      <c r="C30" s="10">
        <v>10</v>
      </c>
      <c r="D30" s="10">
        <v>0.9</v>
      </c>
      <c r="E30" s="10">
        <v>1</v>
      </c>
      <c r="F30" s="10">
        <v>0.7</v>
      </c>
      <c r="G30" s="11"/>
      <c r="H30" s="23">
        <f>(F30+E30+D30)/3</f>
        <v>0.8666666666666667</v>
      </c>
      <c r="I30" s="23">
        <f>H30*C30</f>
        <v>8.6666666666666679</v>
      </c>
      <c r="J30" s="13"/>
    </row>
    <row r="31" spans="1:10" ht="88.15" customHeight="1" x14ac:dyDescent="0.25">
      <c r="A31" s="52" t="s">
        <v>53</v>
      </c>
      <c r="B31" s="36" t="s">
        <v>51</v>
      </c>
      <c r="C31" s="10">
        <v>10</v>
      </c>
      <c r="D31" s="10">
        <v>0.8</v>
      </c>
      <c r="E31" s="10">
        <v>1</v>
      </c>
      <c r="F31" s="10">
        <v>0.9</v>
      </c>
      <c r="G31" s="11"/>
      <c r="H31" s="23">
        <f>(F31+E31+D31)/3</f>
        <v>0.9</v>
      </c>
      <c r="I31" s="23">
        <f t="shared" ref="I31" si="0">H31*C31</f>
        <v>9</v>
      </c>
      <c r="J31" s="13"/>
    </row>
    <row r="32" spans="1:10" ht="88.15" customHeight="1" x14ac:dyDescent="0.25">
      <c r="A32" s="52"/>
      <c r="B32" s="36" t="s">
        <v>52</v>
      </c>
      <c r="C32" s="10">
        <v>2</v>
      </c>
      <c r="D32" s="47">
        <v>2</v>
      </c>
      <c r="E32" s="48"/>
      <c r="F32" s="49"/>
      <c r="G32" s="11" t="s">
        <v>66</v>
      </c>
      <c r="H32" s="23"/>
      <c r="I32" s="50">
        <f>D32</f>
        <v>2</v>
      </c>
      <c r="J32" s="13"/>
    </row>
    <row r="33" spans="1:10" ht="88.15" customHeight="1" x14ac:dyDescent="0.25">
      <c r="A33" s="53" t="s">
        <v>54</v>
      </c>
      <c r="B33" s="36" t="s">
        <v>55</v>
      </c>
      <c r="C33" s="10">
        <v>3</v>
      </c>
      <c r="D33" s="10">
        <v>1</v>
      </c>
      <c r="E33" s="10">
        <v>0.8</v>
      </c>
      <c r="F33" s="10">
        <v>0.7</v>
      </c>
      <c r="G33" s="11"/>
      <c r="H33" s="23">
        <f>(F33+E33+D33)/3</f>
        <v>0.83333333333333337</v>
      </c>
      <c r="I33" s="50">
        <f t="shared" ref="I33:I37" si="1">H33*C33</f>
        <v>2.5</v>
      </c>
      <c r="J33" s="13"/>
    </row>
    <row r="34" spans="1:10" ht="88.15" customHeight="1" x14ac:dyDescent="0.25">
      <c r="A34" s="53"/>
      <c r="B34" s="36" t="s">
        <v>56</v>
      </c>
      <c r="C34" s="10">
        <v>15</v>
      </c>
      <c r="D34" s="10">
        <v>1</v>
      </c>
      <c r="E34" s="10">
        <v>0.9</v>
      </c>
      <c r="F34" s="10">
        <v>0.8</v>
      </c>
      <c r="G34" s="11"/>
      <c r="H34" s="23">
        <f>(F34+E34+D34)/3</f>
        <v>0.9</v>
      </c>
      <c r="I34" s="50">
        <f t="shared" si="1"/>
        <v>13.5</v>
      </c>
      <c r="J34" s="13"/>
    </row>
    <row r="35" spans="1:10" ht="88.15" customHeight="1" x14ac:dyDescent="0.25">
      <c r="A35" s="53"/>
      <c r="B35" s="36" t="s">
        <v>57</v>
      </c>
      <c r="C35" s="10">
        <v>20</v>
      </c>
      <c r="D35" s="10">
        <v>1</v>
      </c>
      <c r="E35" s="10">
        <v>1</v>
      </c>
      <c r="F35" s="10">
        <v>0.8</v>
      </c>
      <c r="G35" s="11"/>
      <c r="H35" s="23">
        <f>(F35+E35+D35)/3</f>
        <v>0.93333333333333324</v>
      </c>
      <c r="I35" s="50">
        <f t="shared" si="1"/>
        <v>18.666666666666664</v>
      </c>
      <c r="J35" s="13"/>
    </row>
    <row r="36" spans="1:10" ht="88.15" customHeight="1" x14ac:dyDescent="0.25">
      <c r="A36" s="54" t="s">
        <v>60</v>
      </c>
      <c r="B36" s="36" t="s">
        <v>58</v>
      </c>
      <c r="C36" s="10">
        <v>5</v>
      </c>
      <c r="D36" s="10">
        <v>0.9</v>
      </c>
      <c r="E36" s="10">
        <v>0.5</v>
      </c>
      <c r="F36" s="10">
        <v>1</v>
      </c>
      <c r="G36" s="11"/>
      <c r="H36" s="23">
        <f>(F36+E36+D36)/3</f>
        <v>0.79999999999999993</v>
      </c>
      <c r="I36" s="50">
        <f t="shared" si="1"/>
        <v>3.9999999999999996</v>
      </c>
      <c r="J36" s="13"/>
    </row>
    <row r="37" spans="1:10" ht="88.15" customHeight="1" x14ac:dyDescent="0.25">
      <c r="A37" s="53"/>
      <c r="B37" s="36" t="s">
        <v>59</v>
      </c>
      <c r="C37" s="10">
        <v>5</v>
      </c>
      <c r="D37" s="10">
        <v>1</v>
      </c>
      <c r="E37" s="10">
        <v>1</v>
      </c>
      <c r="F37" s="10">
        <v>0.6</v>
      </c>
      <c r="G37" s="11"/>
      <c r="H37" s="23">
        <f>(F37+E37+D37)/3</f>
        <v>0.8666666666666667</v>
      </c>
      <c r="I37" s="50">
        <f t="shared" si="1"/>
        <v>4.3333333333333339</v>
      </c>
      <c r="J37" s="13"/>
    </row>
    <row r="38" spans="1:10" ht="22.5" customHeight="1" x14ac:dyDescent="0.25">
      <c r="A38" s="51"/>
      <c r="B38" s="65" t="s">
        <v>67</v>
      </c>
      <c r="C38" s="66"/>
      <c r="D38" s="66"/>
      <c r="E38" s="66"/>
      <c r="F38" s="66"/>
      <c r="G38" s="67"/>
      <c r="H38" s="23"/>
      <c r="I38" s="23">
        <f>I29+I30+I31+I32+I33+I34+I35+I36+I37</f>
        <v>72.666666666666671</v>
      </c>
    </row>
    <row r="39" spans="1:10" x14ac:dyDescent="0.25">
      <c r="A39" s="6"/>
      <c r="B39" s="6"/>
      <c r="C39" s="6"/>
      <c r="D39" s="6"/>
      <c r="E39" s="6"/>
      <c r="F39" s="6"/>
      <c r="G39" s="24"/>
      <c r="H39" s="6"/>
      <c r="I39" s="6"/>
    </row>
    <row r="40" spans="1:10" x14ac:dyDescent="0.25">
      <c r="A40" s="6"/>
      <c r="B40" s="25" t="s">
        <v>31</v>
      </c>
      <c r="C40" s="26"/>
      <c r="D40" s="26"/>
      <c r="E40" s="17"/>
      <c r="F40" s="6"/>
      <c r="G40" s="6"/>
      <c r="H40" s="6"/>
      <c r="I40" s="6"/>
    </row>
    <row r="41" spans="1:10" x14ac:dyDescent="0.25">
      <c r="A41" s="6"/>
      <c r="B41" s="27" t="s">
        <v>32</v>
      </c>
      <c r="C41" s="6"/>
      <c r="D41" s="6"/>
      <c r="E41" s="6"/>
      <c r="F41" s="6"/>
      <c r="G41" s="17"/>
      <c r="H41" s="6"/>
      <c r="I41" s="6"/>
    </row>
    <row r="42" spans="1:10" x14ac:dyDescent="0.25">
      <c r="A42" s="6"/>
      <c r="B42" s="28" t="s">
        <v>48</v>
      </c>
      <c r="C42" s="6"/>
      <c r="D42" s="6"/>
      <c r="E42" s="6"/>
      <c r="F42" s="6"/>
      <c r="G42" s="6"/>
      <c r="H42" s="6"/>
      <c r="I42" s="6"/>
    </row>
    <row r="43" spans="1:10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10" ht="40.5" customHeight="1" x14ac:dyDescent="0.25">
      <c r="A44" s="6"/>
      <c r="B44" s="62" t="s">
        <v>64</v>
      </c>
      <c r="C44" s="63"/>
      <c r="D44" s="63"/>
      <c r="E44" s="63"/>
      <c r="F44" s="64"/>
      <c r="G44" s="6"/>
      <c r="H44" s="6"/>
      <c r="I44" s="6"/>
    </row>
    <row r="45" spans="1:10" x14ac:dyDescent="0.25">
      <c r="A45" s="29"/>
      <c r="B45" s="29"/>
      <c r="C45" s="29"/>
      <c r="D45" s="29"/>
      <c r="E45" s="30"/>
      <c r="F45" s="30"/>
      <c r="G45" s="6"/>
      <c r="H45" s="6"/>
      <c r="I45" s="6"/>
    </row>
    <row r="46" spans="1:10" ht="60.75" customHeight="1" x14ac:dyDescent="0.25">
      <c r="B46" s="37" t="s">
        <v>45</v>
      </c>
      <c r="C46" s="59"/>
      <c r="D46" s="60"/>
      <c r="E46" s="60"/>
      <c r="F46" s="61"/>
    </row>
    <row r="47" spans="1:10" ht="54.75" customHeight="1" x14ac:dyDescent="0.25">
      <c r="B47" s="37" t="s">
        <v>46</v>
      </c>
      <c r="C47" s="56"/>
      <c r="D47" s="57"/>
      <c r="E47" s="57"/>
      <c r="F47" s="58"/>
    </row>
    <row r="48" spans="1:10" ht="54.75" customHeight="1" x14ac:dyDescent="0.25">
      <c r="B48" s="37" t="s">
        <v>47</v>
      </c>
      <c r="C48" s="56"/>
      <c r="D48" s="57"/>
      <c r="E48" s="57"/>
      <c r="F48" s="58"/>
    </row>
  </sheetData>
  <mergeCells count="20">
    <mergeCell ref="C48:F48"/>
    <mergeCell ref="A33:A35"/>
    <mergeCell ref="A36:A37"/>
    <mergeCell ref="B38:G38"/>
    <mergeCell ref="B44:F44"/>
    <mergeCell ref="C46:F46"/>
    <mergeCell ref="C47:F47"/>
    <mergeCell ref="B26:G26"/>
    <mergeCell ref="H26:I26"/>
    <mergeCell ref="D27:F27"/>
    <mergeCell ref="H27:I27"/>
    <mergeCell ref="A29:A30"/>
    <mergeCell ref="A31:A32"/>
    <mergeCell ref="D32:F32"/>
    <mergeCell ref="A1:I1"/>
    <mergeCell ref="A2:B2"/>
    <mergeCell ref="E2:F3"/>
    <mergeCell ref="A8:B8"/>
    <mergeCell ref="B23:I23"/>
    <mergeCell ref="B25:I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"/>
  <sheetViews>
    <sheetView zoomScaleNormal="100" workbookViewId="0">
      <selection activeCell="C5" sqref="C5"/>
    </sheetView>
  </sheetViews>
  <sheetFormatPr defaultColWidth="8.7109375" defaultRowHeight="15" x14ac:dyDescent="0.25"/>
  <cols>
    <col min="1" max="1" width="25.42578125" style="1" customWidth="1"/>
    <col min="2" max="2" width="45.85546875" style="1" customWidth="1"/>
    <col min="3" max="3" width="28.42578125" style="1" customWidth="1"/>
    <col min="4" max="1024" width="8.7109375" style="1"/>
  </cols>
  <sheetData>
    <row r="1" spans="1:6" x14ac:dyDescent="0.25">
      <c r="A1" s="41" t="s">
        <v>33</v>
      </c>
      <c r="B1" s="41"/>
      <c r="C1" s="41"/>
    </row>
    <row r="2" spans="1:6" s="31" customFormat="1" ht="52.15" customHeight="1" x14ac:dyDescent="0.25">
      <c r="A2" s="10" t="s">
        <v>34</v>
      </c>
      <c r="B2" s="11" t="s">
        <v>35</v>
      </c>
      <c r="C2" s="11" t="s">
        <v>36</v>
      </c>
    </row>
    <row r="3" spans="1:6" ht="52.15" customHeight="1" x14ac:dyDescent="0.25">
      <c r="A3" s="10" t="s">
        <v>48</v>
      </c>
      <c r="B3" s="23">
        <v>68.03</v>
      </c>
      <c r="C3" s="32">
        <f>(80*B3)/B4</f>
        <v>74.891977432227876</v>
      </c>
      <c r="E3" s="33"/>
    </row>
    <row r="4" spans="1:6" ht="52.15" customHeight="1" x14ac:dyDescent="0.25">
      <c r="A4" s="10" t="s">
        <v>49</v>
      </c>
      <c r="B4" s="23">
        <v>72.67</v>
      </c>
      <c r="C4" s="32">
        <f>(B4*80)/B4</f>
        <v>80</v>
      </c>
      <c r="E4" s="33"/>
    </row>
    <row r="7" spans="1:6" ht="60.75" customHeight="1" x14ac:dyDescent="0.25">
      <c r="A7" s="44" t="s">
        <v>45</v>
      </c>
      <c r="B7" s="45"/>
      <c r="C7" s="39"/>
      <c r="D7" s="39"/>
      <c r="E7" s="39"/>
      <c r="F7" s="39"/>
    </row>
    <row r="8" spans="1:6" ht="54.75" customHeight="1" x14ac:dyDescent="0.25">
      <c r="A8" s="44" t="s">
        <v>46</v>
      </c>
      <c r="B8" s="45"/>
      <c r="C8" s="40"/>
      <c r="D8" s="40"/>
      <c r="E8" s="40"/>
      <c r="F8" s="40"/>
    </row>
    <row r="9" spans="1:6" ht="54.75" customHeight="1" x14ac:dyDescent="0.25">
      <c r="A9" s="44" t="s">
        <v>47</v>
      </c>
      <c r="B9" s="45"/>
      <c r="C9" s="40"/>
      <c r="D9" s="40"/>
      <c r="E9" s="40"/>
      <c r="F9" s="40"/>
    </row>
  </sheetData>
  <mergeCells count="7">
    <mergeCell ref="A9:B9"/>
    <mergeCell ref="C9:F9"/>
    <mergeCell ref="A1:C1"/>
    <mergeCell ref="A7:B7"/>
    <mergeCell ref="C7:F7"/>
    <mergeCell ref="A8:B8"/>
    <mergeCell ref="C8:F8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SOCIETA' 1</vt:lpstr>
      <vt:lpstr>SOCIETA' 2</vt:lpstr>
      <vt:lpstr>RIPARAMETRAZIONE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Mimosa Mainini</cp:lastModifiedBy>
  <cp:revision>10</cp:revision>
  <dcterms:created xsi:type="dcterms:W3CDTF">2006-09-16T00:00:00Z</dcterms:created>
  <dcterms:modified xsi:type="dcterms:W3CDTF">2025-06-17T13:41:35Z</dcterms:modified>
  <dc:language>it-IT</dc:language>
</cp:coreProperties>
</file>